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645" windowWidth="19635" windowHeight="7425" tabRatio="612" activeTab="2"/>
  </bookViews>
  <sheets>
    <sheet name="01CH" sheetId="1" r:id="rId1"/>
    <sheet name="02CH" sheetId="2" r:id="rId2"/>
    <sheet name="03CH" sheetId="3" r:id="rId3"/>
    <sheet name="04CH" sheetId="4" r:id="rId4"/>
    <sheet name="05CH" sheetId="5" r:id="rId5"/>
    <sheet name="10CH" sheetId="15" r:id="rId6"/>
    <sheet name="12CH" sheetId="7" r:id="rId7"/>
    <sheet name="PhuBieu01" sheetId="8" r:id="rId8"/>
    <sheet name="PhuBieu02" sheetId="9" r:id="rId9"/>
    <sheet name="03CH gọn" sheetId="11" r:id="rId10"/>
  </sheets>
  <externalReferences>
    <externalReference r:id="rId11"/>
    <externalReference r:id="rId12"/>
  </externalReferences>
  <definedNames>
    <definedName name="___CON1" localSheetId="5">#REF!</definedName>
    <definedName name="___CON1">#REF!</definedName>
    <definedName name="___CON2" localSheetId="5">#REF!</definedName>
    <definedName name="___CON2">#REF!</definedName>
    <definedName name="___NET2" localSheetId="5">#REF!</definedName>
    <definedName name="___NET2">#REF!</definedName>
    <definedName name="__btm10" localSheetId="5">#REF!</definedName>
    <definedName name="__btm10">#REF!</definedName>
    <definedName name="__CON1" localSheetId="5">#REF!</definedName>
    <definedName name="__CON1">#REF!</definedName>
    <definedName name="__CON2" localSheetId="5">#REF!</definedName>
    <definedName name="__CON2">#REF!</definedName>
    <definedName name="__lap1" localSheetId="5">#REF!</definedName>
    <definedName name="__lap1">#REF!</definedName>
    <definedName name="__lap2" localSheetId="5">#REF!</definedName>
    <definedName name="__lap2">#REF!</definedName>
    <definedName name="__NET2" localSheetId="5">#REF!</definedName>
    <definedName name="__NET2">#REF!</definedName>
    <definedName name="_1">#N/A</definedName>
    <definedName name="_1000A01">#N/A</definedName>
    <definedName name="_2">#N/A</definedName>
    <definedName name="_btm10" localSheetId="5">#REF!</definedName>
    <definedName name="_btm10">#REF!</definedName>
    <definedName name="_CON1" localSheetId="5">#REF!</definedName>
    <definedName name="_CON1">#REF!</definedName>
    <definedName name="_CON2" localSheetId="5">#REF!</definedName>
    <definedName name="_CON2">#REF!</definedName>
    <definedName name="_Cus1" localSheetId="5">#REF!</definedName>
    <definedName name="_Cus1">#REF!</definedName>
    <definedName name="_Fill" localSheetId="5" hidden="1">#REF!</definedName>
    <definedName name="_Fill" hidden="1">#REF!</definedName>
    <definedName name="_xlnm._FilterDatabase" localSheetId="5" hidden="1">'10CH'!$A$3:$X$265</definedName>
    <definedName name="_Key1" localSheetId="5" hidden="1">#REF!</definedName>
    <definedName name="_Key1" hidden="1">#REF!</definedName>
    <definedName name="_Key2" localSheetId="5" hidden="1">#REF!</definedName>
    <definedName name="_Key2" hidden="1">#REF!</definedName>
    <definedName name="_lap1" localSheetId="5">#REF!</definedName>
    <definedName name="_lap1">#REF!</definedName>
    <definedName name="_lap2" localSheetId="5">#REF!</definedName>
    <definedName name="_lap2">#REF!</definedName>
    <definedName name="_NET2" localSheetId="5">#REF!</definedName>
    <definedName name="_NET2">#REF!</definedName>
    <definedName name="_Order1" hidden="1">255</definedName>
    <definedName name="_Order2" hidden="1">255</definedName>
    <definedName name="_Sort" localSheetId="5" hidden="1">#REF!</definedName>
    <definedName name="_Sort" hidden="1">#REF!</definedName>
    <definedName name="_Toc402648237" localSheetId="1">'02CH'!$A$1</definedName>
    <definedName name="_Toc458063352" localSheetId="3">'04CH'!$A$1</definedName>
    <definedName name="_Toc458063353" localSheetId="3">'04CH'!$A$2</definedName>
    <definedName name="_Toc458063354" localSheetId="4">'05CH'!$A$1</definedName>
    <definedName name="_Toc458063357" localSheetId="6">'12CH'!$A$1</definedName>
    <definedName name="_Toc482179082" localSheetId="7">PhuBieu01!$A$1</definedName>
    <definedName name="_Toc482179083" localSheetId="8">PhuBieu02!$A$1</definedName>
    <definedName name="A." localSheetId="5">#REF!</definedName>
    <definedName name="A.">#REF!</definedName>
    <definedName name="a_" localSheetId="5">#REF!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 localSheetId="5">#REF!</definedName>
    <definedName name="a277Print_Titles">#REF!</definedName>
    <definedName name="AA" localSheetId="5">#REF!</definedName>
    <definedName name="AA">#REF!</definedName>
    <definedName name="Ab" localSheetId="5">#REF!</definedName>
    <definedName name="Ab">#REF!</definedName>
    <definedName name="Ag_" localSheetId="5">#REF!</definedName>
    <definedName name="Ag_">#REF!</definedName>
    <definedName name="ainghia" localSheetId="5">#REF!</definedName>
    <definedName name="ainghia">#REF!</definedName>
    <definedName name="All_Item" localSheetId="5">#REF!</definedName>
    <definedName name="All_Item">#REF!</definedName>
    <definedName name="ALPIN">#N/A</definedName>
    <definedName name="ALPJYOU">#N/A</definedName>
    <definedName name="ALPTOI">#N/A</definedName>
    <definedName name="Aq" localSheetId="5">#REF!</definedName>
    <definedName name="Aq">#REF!</definedName>
    <definedName name="As_" localSheetId="5">#REF!</definedName>
    <definedName name="As_">#REF!</definedName>
    <definedName name="avuong" localSheetId="5">#REF!</definedName>
    <definedName name="avuong">#REF!</definedName>
    <definedName name="Bacgiang" localSheetId="5">#REF!</definedName>
    <definedName name="Bacgiang">#REF!</definedName>
    <definedName name="Bacninh" localSheetId="5">#REF!</definedName>
    <definedName name="Bacninh">#REF!</definedName>
    <definedName name="bang_gia" localSheetId="5">#REF!</definedName>
    <definedName name="bang_gia">#REF!</definedName>
    <definedName name="BB" localSheetId="5">#REF!</definedName>
    <definedName name="BB">#REF!</definedName>
    <definedName name="BCS" localSheetId="5">'10CH'!#REF!</definedName>
    <definedName name="BCS">#REF!</definedName>
    <definedName name="BLutyle" localSheetId="5">#REF!</definedName>
    <definedName name="BLutyle">#REF!</definedName>
    <definedName name="BOQ" localSheetId="5">#REF!</definedName>
    <definedName name="BOQ">#REF!</definedName>
    <definedName name="BT" localSheetId="5">#REF!</definedName>
    <definedName name="BT">#REF!</definedName>
    <definedName name="BTBo" localSheetId="5">#REF!</definedName>
    <definedName name="BTBo">#REF!</definedName>
    <definedName name="BTnam" localSheetId="5">#REF!</definedName>
    <definedName name="BTnam">#REF!</definedName>
    <definedName name="BTtyle" localSheetId="5">#REF!</definedName>
    <definedName name="BTtyle">#REF!</definedName>
    <definedName name="BVCISUMMARY" localSheetId="5">#REF!</definedName>
    <definedName name="BVCISUMMARY">#REF!</definedName>
    <definedName name="camthanh" localSheetId="5">#REF!</definedName>
    <definedName name="camthanh">#REF!</definedName>
    <definedName name="CAN" localSheetId="5">'10CH'!#REF!</definedName>
    <definedName name="CAN">[1]DMCT!$AU:$AU</definedName>
    <definedName name="cap" localSheetId="5">#REF!</definedName>
    <definedName name="cap">#REF!</definedName>
    <definedName name="cap0.7" localSheetId="5">#REF!</definedName>
    <definedName name="cap0.7">#REF!</definedName>
    <definedName name="Cat" localSheetId="5">#REF!</definedName>
    <definedName name="Cat">#REF!</definedName>
    <definedName name="Category_All" localSheetId="5">#REF!</definedName>
    <definedName name="Category_All">#REF!</definedName>
    <definedName name="CATIN">#N/A</definedName>
    <definedName name="CATJYOU">#N/A</definedName>
    <definedName name="CATREC">#N/A</definedName>
    <definedName name="CATSYU">#N/A</definedName>
    <definedName name="catvang" localSheetId="5">#REF!</definedName>
    <definedName name="catvang">#REF!</definedName>
    <definedName name="Cb" localSheetId="5">#REF!</definedName>
    <definedName name="Cb">#REF!</definedName>
    <definedName name="cbo" localSheetId="5">#REF!</definedName>
    <definedName name="cbo">#REF!</definedName>
    <definedName name="CDCDZ22" localSheetId="5">#REF!</definedName>
    <definedName name="CDCDZ22">#REF!</definedName>
    <definedName name="CDEDZ04" localSheetId="5">#REF!</definedName>
    <definedName name="CDEDZ04">#REF!</definedName>
    <definedName name="CDEDZ22" localSheetId="5">#REF!</definedName>
    <definedName name="CDEDZ22">#REF!</definedName>
    <definedName name="CHOnam" localSheetId="5">#REF!</definedName>
    <definedName name="CHOnam">#REF!</definedName>
    <definedName name="CHOtyle" localSheetId="5">#REF!</definedName>
    <definedName name="CHOtyle">#REF!</definedName>
    <definedName name="CL" localSheetId="5">#REF!</definedName>
    <definedName name="CL">#REF!</definedName>
    <definedName name="CLN" localSheetId="5">'10CH'!#REF!</definedName>
    <definedName name="CLN">[1]DMCT!$AJ:$AJ</definedName>
    <definedName name="Co" localSheetId="5">#REF!</definedName>
    <definedName name="Co">#REF!</definedName>
    <definedName name="COMMON" localSheetId="5">#REF!</definedName>
    <definedName name="COMMON">#REF!</definedName>
    <definedName name="CON_EQP_COS" localSheetId="5">#REF!</definedName>
    <definedName name="CON_EQP_COS">#REF!</definedName>
    <definedName name="CON_EQP_COST" localSheetId="5">#REF!</definedName>
    <definedName name="CON_EQP_COST">#REF!</definedName>
    <definedName name="Cong_HM_DTCT" localSheetId="5">#REF!</definedName>
    <definedName name="Cong_HM_DTCT">#REF!</definedName>
    <definedName name="Cong_M_DTCT" localSheetId="5">#REF!</definedName>
    <definedName name="Cong_M_DTCT">#REF!</definedName>
    <definedName name="Cong_NC_DTCT" localSheetId="5">#REF!</definedName>
    <definedName name="Cong_NC_DTCT">#REF!</definedName>
    <definedName name="Cong_VL_DTCT" localSheetId="5">#REF!</definedName>
    <definedName name="Cong_VL_DTCT">#REF!</definedName>
    <definedName name="CONST_EQ" localSheetId="5">#REF!</definedName>
    <definedName name="CONST_EQ">#REF!</definedName>
    <definedName name="COT10DZ22" localSheetId="5">#REF!</definedName>
    <definedName name="COT10DZ22">#REF!</definedName>
    <definedName name="COT12DZ22" localSheetId="5">#REF!</definedName>
    <definedName name="COT12DZ22">#REF!</definedName>
    <definedName name="COT14DZ22" localSheetId="5">#REF!</definedName>
    <definedName name="COT14DZ22">#REF!</definedName>
    <definedName name="COT20DZ22" localSheetId="5">#REF!</definedName>
    <definedName name="COT20DZ22">#REF!</definedName>
    <definedName name="COTPYLONEDZ04" localSheetId="5">#REF!</definedName>
    <definedName name="COTPYLONEDZ04">#REF!</definedName>
    <definedName name="COTTHEP10DZ22" localSheetId="5">#REF!</definedName>
    <definedName name="COTTHEP10DZ22">#REF!</definedName>
    <definedName name="COTTHEP12DZ22" localSheetId="5">#REF!</definedName>
    <definedName name="COTTHEP12DZ22">#REF!</definedName>
    <definedName name="COTTHEP9DZ22" localSheetId="5">#REF!</definedName>
    <definedName name="COTTHEP9DZ22">#REF!</definedName>
    <definedName name="COTVUONGDZ04" localSheetId="5">#REF!</definedName>
    <definedName name="COTVUONGDZ04">#REF!</definedName>
    <definedName name="COVER" localSheetId="5">#REF!</definedName>
    <definedName name="COVER">#REF!</definedName>
    <definedName name="CQP" localSheetId="5">'10CH'!#REF!</definedName>
    <definedName name="CQP">[1]DMCT!$AT:$AT</definedName>
    <definedName name="CRITINST" localSheetId="5">#REF!</definedName>
    <definedName name="CRITINST">#REF!</definedName>
    <definedName name="CRITPURC" localSheetId="5">#REF!</definedName>
    <definedName name="CRITPURC">#REF!</definedName>
    <definedName name="CS_10" localSheetId="5">#REF!</definedName>
    <definedName name="CS_10">#REF!</definedName>
    <definedName name="CS_100" localSheetId="5">#REF!</definedName>
    <definedName name="CS_100">#REF!</definedName>
    <definedName name="CS_10S" localSheetId="5">#REF!</definedName>
    <definedName name="CS_10S">#REF!</definedName>
    <definedName name="CS_120" localSheetId="5">#REF!</definedName>
    <definedName name="CS_120">#REF!</definedName>
    <definedName name="CS_140" localSheetId="5">#REF!</definedName>
    <definedName name="CS_140">#REF!</definedName>
    <definedName name="CS_160" localSheetId="5">#REF!</definedName>
    <definedName name="CS_160">#REF!</definedName>
    <definedName name="CS_20" localSheetId="5">#REF!</definedName>
    <definedName name="CS_20">#REF!</definedName>
    <definedName name="CS_30" localSheetId="5">#REF!</definedName>
    <definedName name="CS_30">#REF!</definedName>
    <definedName name="CS_40" localSheetId="5">#REF!</definedName>
    <definedName name="CS_40">#REF!</definedName>
    <definedName name="CS_40S" localSheetId="5">#REF!</definedName>
    <definedName name="CS_40S">#REF!</definedName>
    <definedName name="CS_5S" localSheetId="5">#REF!</definedName>
    <definedName name="CS_5S">#REF!</definedName>
    <definedName name="CS_60" localSheetId="5">#REF!</definedName>
    <definedName name="CS_60">#REF!</definedName>
    <definedName name="CS_80" localSheetId="5">#REF!</definedName>
    <definedName name="CS_80">#REF!</definedName>
    <definedName name="CS_80S" localSheetId="5">#REF!</definedName>
    <definedName name="CS_80S">#REF!</definedName>
    <definedName name="CS_STD" localSheetId="5">#REF!</definedName>
    <definedName name="CS_STD">#REF!</definedName>
    <definedName name="CS_XS" localSheetId="5">#REF!</definedName>
    <definedName name="CS_XS">#REF!</definedName>
    <definedName name="CS_XXS" localSheetId="5">#REF!</definedName>
    <definedName name="CS_XXS">#REF!</definedName>
    <definedName name="CSD" localSheetId="5">'10CH'!#REF!</definedName>
    <definedName name="CSD">[1]DMCT!$CE:$CE</definedName>
    <definedName name="ctdn9697" localSheetId="5">#REF!</definedName>
    <definedName name="ctdn9697">#REF!</definedName>
    <definedName name="ctiep" localSheetId="5">#REF!</definedName>
    <definedName name="ctiep">#REF!</definedName>
    <definedName name="cu" localSheetId="5">#REF!</definedName>
    <definedName name="cu">#REF!</definedName>
    <definedName name="CURRENCY" localSheetId="5">#REF!</definedName>
    <definedName name="CURRENCY">#REF!</definedName>
    <definedName name="cx" localSheetId="5">#REF!</definedName>
    <definedName name="cx">#REF!</definedName>
    <definedName name="D_7101A_B" localSheetId="5">#REF!</definedName>
    <definedName name="D_7101A_B">#REF!</definedName>
    <definedName name="da" localSheetId="5">#REF!</definedName>
    <definedName name="da">#REF!</definedName>
    <definedName name="_xlnm.Database" localSheetId="5">#REF!</definedName>
    <definedName name="_xlnm.Database">#REF!</definedName>
    <definedName name="DBBB" localSheetId="5">#REF!</definedName>
    <definedName name="DBBB">#REF!</definedName>
    <definedName name="DBV" localSheetId="5">'10CH'!#REF!</definedName>
    <definedName name="DBV">[1]DMCT!$BF:$BF</definedName>
    <definedName name="DCH" localSheetId="5">'10CH'!#REF!</definedName>
    <definedName name="DCH">[1]DMCT!$BM:$BM</definedName>
    <definedName name="DCS" localSheetId="5">'10CH'!#REF!</definedName>
    <definedName name="DCS">#REF!</definedName>
    <definedName name="DDL" localSheetId="5">'10CH'!#REF!</definedName>
    <definedName name="DDL">[1]DMCT!$BO:$BO</definedName>
    <definedName name="DDT" localSheetId="5">'10CH'!#REF!</definedName>
    <definedName name="DDT">[1]DMCT!$BN:$BN</definedName>
    <definedName name="den_bu" localSheetId="5">#REF!</definedName>
    <definedName name="den_bu">#REF!</definedName>
    <definedName name="Det32x3" localSheetId="5">#REF!</definedName>
    <definedName name="Det32x3">#REF!</definedName>
    <definedName name="Det35x3" localSheetId="5">#REF!</definedName>
    <definedName name="Det35x3">#REF!</definedName>
    <definedName name="Det40x4" localSheetId="5">#REF!</definedName>
    <definedName name="Det40x4">#REF!</definedName>
    <definedName name="Det50x5" localSheetId="5">#REF!</definedName>
    <definedName name="Det50x5">#REF!</definedName>
    <definedName name="Det63x6" localSheetId="5">#REF!</definedName>
    <definedName name="Det63x6">#REF!</definedName>
    <definedName name="Det75x6" localSheetId="5">#REF!</definedName>
    <definedName name="Det75x6">#REF!</definedName>
    <definedName name="DGCTI592" localSheetId="5">#REF!</definedName>
    <definedName name="DGCTI592">#REF!</definedName>
    <definedName name="DGD" localSheetId="5">'10CH'!#REF!</definedName>
    <definedName name="DGD">[1]DMCT!$BI:$BI</definedName>
    <definedName name="DGT" localSheetId="5">'10CH'!#REF!</definedName>
    <definedName name="DGT">[1]DMCT!$BC:$BC</definedName>
    <definedName name="DHT" localSheetId="5">'10CH'!#REF!</definedName>
    <definedName name="DHT">#REF!</definedName>
    <definedName name="dianthangnam" localSheetId="5">#REF!</definedName>
    <definedName name="dianthangnam">#REF!</definedName>
    <definedName name="dienthangbac" localSheetId="5">#REF!</definedName>
    <definedName name="dienthangbac">#REF!</definedName>
    <definedName name="dienthangtrung" localSheetId="5">#REF!</definedName>
    <definedName name="dienthangtrung">#REF!</definedName>
    <definedName name="dinh2" localSheetId="5">#REF!</definedName>
    <definedName name="dinh2">#REF!</definedName>
    <definedName name="DKH" localSheetId="5">'10CH'!#REF!</definedName>
    <definedName name="DKH">[1]DMCT!$BK:$BK</definedName>
    <definedName name="DKV" localSheetId="5">'10CH'!#REF!</definedName>
    <definedName name="DKV">[1]DMCT!$BZ:$BZ</definedName>
    <definedName name="DMTHON" localSheetId="5">#REF!</definedName>
    <definedName name="DMTHON">#REF!</definedName>
    <definedName name="dmvm" localSheetId="5" hidden="1">{"'Sheet1'!$L$16"}</definedName>
    <definedName name="dmvm" hidden="1">{"'Sheet1'!$L$16"}</definedName>
    <definedName name="DMXA" localSheetId="5">#REF!</definedName>
    <definedName name="DMXA">#REF!</definedName>
    <definedName name="DNDZ22" localSheetId="5">#REF!</definedName>
    <definedName name="DNDZ22">#REF!</definedName>
    <definedName name="DNG" localSheetId="5">'10CH'!#REF!</definedName>
    <definedName name="DNG">[1]DMCT!$BU:$BU</definedName>
    <definedName name="DNL" localSheetId="5">'10CH'!#REF!</definedName>
    <definedName name="DNL">[1]DMCT!$BE:$BE</definedName>
    <definedName name="DÑt45x4" localSheetId="5">#REF!</definedName>
    <definedName name="DÑt45x4">#REF!</definedName>
    <definedName name="dobt" localSheetId="5">#REF!</definedName>
    <definedName name="dobt">#REF!</definedName>
    <definedName name="Document_array" localSheetId="5">{"ÿÿÿÿÿ","§«ng C­êng.xls"}</definedName>
    <definedName name="Document_array">{"ÿÿÿÿÿ","§«ng C­êng.xls"}</definedName>
    <definedName name="DongbangBB" localSheetId="5">#REF!</definedName>
    <definedName name="DongbangBB">#REF!</definedName>
    <definedName name="DRA" localSheetId="5">'10CH'!#REF!</definedName>
    <definedName name="DRA">[1]DMCT!$BP:$BP</definedName>
    <definedName name="DSH" localSheetId="5">'10CH'!#REF!</definedName>
    <definedName name="DSH">[1]DMCT!$BY:$BY</definedName>
    <definedName name="DSUMDATA" localSheetId="5">#REF!</definedName>
    <definedName name="DSUMDATA">#REF!</definedName>
    <definedName name="dsxa">'01CH'!$K$4:$M$4</definedName>
    <definedName name="DTduan" localSheetId="5">'10CH'!$E:$E</definedName>
    <definedName name="DTduan">#REF!</definedName>
    <definedName name="DThientrang">'[2]01CH'!$D:$D</definedName>
    <definedName name="DTkehoach">'[2]06CH'!$D:$D</definedName>
    <definedName name="DTkiemtra" localSheetId="5">'10CH'!#REF!</definedName>
    <definedName name="DTkiemtra">#REF!</definedName>
    <definedName name="DTL" localSheetId="5">'10CH'!#REF!</definedName>
    <definedName name="DTL">[1]DMCT!$BD:$BD</definedName>
    <definedName name="DTnam" localSheetId="5">#REF!</definedName>
    <definedName name="DTnam">#REF!</definedName>
    <definedName name="DTS" localSheetId="5">'10CH'!#REF!</definedName>
    <definedName name="DTS">[1]DMCT!$BT:$BT</definedName>
    <definedName name="DTT" localSheetId="5">'10CH'!#REF!</definedName>
    <definedName name="DTT">[1]DMCT!$BJ:$BJ</definedName>
    <definedName name="DTtamgiam">[2]Tamgiam!$D:$D</definedName>
    <definedName name="DTtamtang">[2]Tamtang!$D:$D</definedName>
    <definedName name="DTtyle" localSheetId="5">#REF!</definedName>
    <definedName name="DTtyle">#REF!</definedName>
    <definedName name="Duyenhai" localSheetId="5">#REF!</definedName>
    <definedName name="Duyenhai">#REF!</definedName>
    <definedName name="DVH" localSheetId="5">'10CH'!#REF!</definedName>
    <definedName name="DVH">[1]DMCT!$BG:$BG</definedName>
    <definedName name="DXH" localSheetId="5">'10CH'!#REF!</definedName>
    <definedName name="DXH">[1]DMCT!$BL:$BL</definedName>
    <definedName name="DYT" localSheetId="5">'10CH'!#REF!</definedName>
    <definedName name="DYT">[1]DMCT!$BH:$BH</definedName>
    <definedName name="End_1" localSheetId="5">#REF!</definedName>
    <definedName name="End_1">#REF!</definedName>
    <definedName name="End_10" localSheetId="5">#REF!</definedName>
    <definedName name="End_10">#REF!</definedName>
    <definedName name="End_11" localSheetId="5">#REF!</definedName>
    <definedName name="End_11">#REF!</definedName>
    <definedName name="End_12" localSheetId="5">#REF!</definedName>
    <definedName name="End_12">#REF!</definedName>
    <definedName name="End_13" localSheetId="5">#REF!</definedName>
    <definedName name="End_13">#REF!</definedName>
    <definedName name="End_2" localSheetId="5">#REF!</definedName>
    <definedName name="End_2">#REF!</definedName>
    <definedName name="End_3" localSheetId="5">#REF!</definedName>
    <definedName name="End_3">#REF!</definedName>
    <definedName name="End_4" localSheetId="5">#REF!</definedName>
    <definedName name="End_4">#REF!</definedName>
    <definedName name="End_5" localSheetId="5">#REF!</definedName>
    <definedName name="End_5">#REF!</definedName>
    <definedName name="End_6" localSheetId="5">#REF!</definedName>
    <definedName name="End_6">#REF!</definedName>
    <definedName name="End_7" localSheetId="5">#REF!</definedName>
    <definedName name="End_7">#REF!</definedName>
    <definedName name="End_8" localSheetId="5">#REF!</definedName>
    <definedName name="End_8">#REF!</definedName>
    <definedName name="End_9" localSheetId="5">#REF!</definedName>
    <definedName name="End_9">#REF!</definedName>
    <definedName name="FACTOR" localSheetId="5">#REF!</definedName>
    <definedName name="FACTOR">#REF!</definedName>
    <definedName name="ffdsfds">#N/A</definedName>
    <definedName name="full" localSheetId="5">'10CH'!$A$2:$X$265</definedName>
    <definedName name="full">#REF!</definedName>
    <definedName name="GDDCLTDZ22" localSheetId="5">#REF!</definedName>
    <definedName name="GDDCLTDZ22">#REF!</definedName>
    <definedName name="geff" localSheetId="5">#REF!</definedName>
    <definedName name="geff">#REF!</definedName>
    <definedName name="Gia_tien" localSheetId="5">#REF!</definedName>
    <definedName name="Gia_tien">#REF!</definedName>
    <definedName name="gia_tien_BTN" localSheetId="5">#REF!</definedName>
    <definedName name="gia_tien_BTN">#REF!</definedName>
    <definedName name="Goc32x3" localSheetId="5">#REF!</definedName>
    <definedName name="Goc32x3">#REF!</definedName>
    <definedName name="Goc35x3" localSheetId="5">#REF!</definedName>
    <definedName name="Goc35x3">#REF!</definedName>
    <definedName name="Goc40x4" localSheetId="5">#REF!</definedName>
    <definedName name="Goc40x4">#REF!</definedName>
    <definedName name="Goc45x4" localSheetId="5">#REF!</definedName>
    <definedName name="Goc45x4">#REF!</definedName>
    <definedName name="Goc50x5" localSheetId="5">#REF!</definedName>
    <definedName name="Goc50x5">#REF!</definedName>
    <definedName name="Goc63x6" localSheetId="5">#REF!</definedName>
    <definedName name="Goc63x6">#REF!</definedName>
    <definedName name="Goc75x6" localSheetId="5">#REF!</definedName>
    <definedName name="Goc75x6">#REF!</definedName>
    <definedName name="GTXL" localSheetId="5">#REF!</definedName>
    <definedName name="GTXL">#REF!</definedName>
    <definedName name="h" localSheetId="5" hidden="1">{"'Sheet1'!$L$16"}</definedName>
    <definedName name="h" hidden="1">{"'Sheet1'!$L$16"}</definedName>
    <definedName name="hg" localSheetId="5">#REF!</definedName>
    <definedName name="hg">#REF!</definedName>
    <definedName name="hien" localSheetId="5">#REF!</definedName>
    <definedName name="hien">#REF!</definedName>
    <definedName name="hiep" localSheetId="5" hidden="1">{"'Sheet1'!$L$16"}</definedName>
    <definedName name="hiep" hidden="1">{"'Sheet1'!$L$16"}</definedName>
    <definedName name="HN" localSheetId="5">#REF!</definedName>
    <definedName name="HN">#REF!</definedName>
    <definedName name="HNK" localSheetId="5">'10CH'!#REF!</definedName>
    <definedName name="HNK">[1]DMCT!$AI:$AI</definedName>
    <definedName name="Hoabinh" localSheetId="5">#REF!</definedName>
    <definedName name="Hoabinh">#REF!</definedName>
    <definedName name="HOME_MANP" localSheetId="5">#REF!</definedName>
    <definedName name="HOME_MANP">#REF!</definedName>
    <definedName name="HOMEOFFICE_COST" localSheetId="5">#REF!</definedName>
    <definedName name="HOMEOFFICE_COST">#REF!</definedName>
    <definedName name="Hsc" localSheetId="5">#REF!</definedName>
    <definedName name="Hsc">#REF!</definedName>
    <definedName name="HT_xa" localSheetId="5">'10CH'!#REF!</definedName>
    <definedName name="HT_xa">#REF!</definedName>
    <definedName name="HT_xadenhet" localSheetId="5">'10CH'!$F:$W</definedName>
    <definedName name="HT_xadenhet">#REF!</definedName>
    <definedName name="HTML_CodePage" hidden="1">950</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y" localSheetId="5" hidden="1">{"'Sheet1'!$L$16"}</definedName>
    <definedName name="huy" hidden="1">{"'Sheet1'!$L$16"}</definedName>
    <definedName name="huybo" localSheetId="5">{"ÿÿÿÿÿ","§«ng C­êng.xls"}</definedName>
    <definedName name="huybo">{"ÿÿÿÿÿ","§«ng C­êng.xls"}</definedName>
    <definedName name="I" localSheetId="5">#REF!</definedName>
    <definedName name="I">#REF!</definedName>
    <definedName name="IDLAB_COST" localSheetId="5">#REF!</definedName>
    <definedName name="IDLAB_COST">#REF!</definedName>
    <definedName name="IND_LAB" localSheetId="5">#REF!</definedName>
    <definedName name="IND_LAB">#REF!</definedName>
    <definedName name="INDMANP" localSheetId="5">#REF!</definedName>
    <definedName name="INDMANP">#REF!</definedName>
    <definedName name="j356C8" localSheetId="5">#REF!</definedName>
    <definedName name="j356C8">#REF!</definedName>
    <definedName name="K" localSheetId="5">#REF!</definedName>
    <definedName name="K">#REF!</definedName>
    <definedName name="KCNnam" localSheetId="5">#REF!</definedName>
    <definedName name="KCNnam">#REF!</definedName>
    <definedName name="KCNtyle" localSheetId="5">#REF!</definedName>
    <definedName name="KCNtyle">#REF!</definedName>
    <definedName name="kcong" localSheetId="5">#REF!</definedName>
    <definedName name="kcong">#REF!</definedName>
    <definedName name="khamduc" localSheetId="5">#REF!</definedName>
    <definedName name="khamduc">#REF!</definedName>
    <definedName name="khsdd" localSheetId="5">#REF!</definedName>
    <definedName name="khsdd">#REF!</definedName>
    <definedName name="KSnam" localSheetId="5">#REF!</definedName>
    <definedName name="KSnam">#REF!</definedName>
    <definedName name="KStyle" localSheetId="5">#REF!</definedName>
    <definedName name="KStyle">#REF!</definedName>
    <definedName name="KVC" localSheetId="5">#REF!</definedName>
    <definedName name="KVC">#REF!</definedName>
    <definedName name="l" localSheetId="5">#REF!</definedName>
    <definedName name="l">#REF!</definedName>
    <definedName name="Laichau" localSheetId="5">#REF!</definedName>
    <definedName name="Laichau">#REF!</definedName>
    <definedName name="Laocai" localSheetId="5">#REF!</definedName>
    <definedName name="Laocai">#REF!</definedName>
    <definedName name="LMU" localSheetId="5">'10CH'!#REF!</definedName>
    <definedName name="LMU">[1]DMCT!$AO:$AO</definedName>
    <definedName name="LOAIDAT" localSheetId="5">#REF!</definedName>
    <definedName name="LOAIDAT">#REF!</definedName>
    <definedName name="LUA" localSheetId="5">'10CH'!#REF!</definedName>
    <definedName name="LUA">#REF!</definedName>
    <definedName name="LUC" localSheetId="5">'10CH'!$F:$F</definedName>
    <definedName name="LUC">[1]DMCT!$AF:$AF</definedName>
    <definedName name="LUK" localSheetId="5">'10CH'!#REF!</definedName>
    <definedName name="LUK">[1]DMCT!$AH:$AH</definedName>
    <definedName name="LUN" localSheetId="5">'10CH'!#REF!</definedName>
    <definedName name="LUN">[1]DMCT!$AG:$AG</definedName>
    <definedName name="lVC" localSheetId="5">#REF!</definedName>
    <definedName name="lVC">#REF!</definedName>
    <definedName name="m" localSheetId="5">#REF!</definedName>
    <definedName name="m">#REF!</definedName>
    <definedName name="MA" localSheetId="5">#REF!</definedName>
    <definedName name="MA">#REF!</definedName>
    <definedName name="Madat" localSheetId="5">'10CH'!#REF!</definedName>
    <definedName name="Madat">#REF!</definedName>
    <definedName name="Madat_xa" localSheetId="5">'10CH'!#REF!</definedName>
    <definedName name="Madat_xa">#REF!</definedName>
    <definedName name="Madat_xadenhet" localSheetId="5">'10CH'!$F:$X</definedName>
    <definedName name="Madat_xadenhet">[1]DMCT!$Z:$DF</definedName>
    <definedName name="madatdenhet" localSheetId="5">'10CH'!$B:$X</definedName>
    <definedName name="madatdenhet">[1]DMCT!$D:$DF</definedName>
    <definedName name="mahientrangdenhet" localSheetId="5">'[2]01CH'!$C:$X</definedName>
    <definedName name="mahientrangdenhet">'[1]01CH'!$C:$X</definedName>
    <definedName name="MAJ_CON_EQP" localSheetId="5">#REF!</definedName>
    <definedName name="MAJ_CON_EQP">#REF!</definedName>
    <definedName name="makehoachdenhet">'[2]06CH'!$C:$X</definedName>
    <definedName name="MALOAIDAT" localSheetId="5">#REF!</definedName>
    <definedName name="MALOAIDAT">#REF!</definedName>
    <definedName name="Manhom" localSheetId="5">'10CH'!#REF!</definedName>
    <definedName name="Manhom">#REF!</definedName>
    <definedName name="Manhom_xa" localSheetId="5">'10CH'!#REF!</definedName>
    <definedName name="Manhom_xa">#REF!</definedName>
    <definedName name="manhom_xadenhet" localSheetId="5">'10CH'!$F$35:$F$225</definedName>
    <definedName name="manhom_xadenhet">[1]DMCT!$X:$DF</definedName>
    <definedName name="Manhom2" localSheetId="5">'10CH'!#REF!</definedName>
    <definedName name="Manhom2">#REF!</definedName>
    <definedName name="Manhom2_xa" localSheetId="5">'10CH'!#REF!</definedName>
    <definedName name="Manhom2_xa">#REF!</definedName>
    <definedName name="manhom2_xadenhet" localSheetId="5">'10CH'!$F$35:$F$225</definedName>
    <definedName name="manhom2_xadenhet">#REF!</definedName>
    <definedName name="manhomdenhet" localSheetId="5">'10CH'!$B:$X</definedName>
    <definedName name="manhomdenhet">#REF!</definedName>
    <definedName name="matamgiamdenhet" localSheetId="5">[2]Tamgiam!$C:$X</definedName>
    <definedName name="matamgiamdenhet">[1]Tamgiam!$C:$X</definedName>
    <definedName name="matamtangdenhet" localSheetId="5">[2]Tamtang!$C:$X</definedName>
    <definedName name="matamtangdenhet">[1]Tamtang!$C:$X</definedName>
    <definedName name="mc" localSheetId="5">#REF!</definedName>
    <definedName name="mc">#REF!</definedName>
    <definedName name="MG_A" localSheetId="5">#REF!</definedName>
    <definedName name="MG_A">#REF!</definedName>
    <definedName name="MN12DZ22" localSheetId="5">#REF!</definedName>
    <definedName name="MN12DZ22">#REF!</definedName>
    <definedName name="MN15DZ22" localSheetId="5">#REF!</definedName>
    <definedName name="MN15DZ22">#REF!</definedName>
    <definedName name="MN18DZ22" localSheetId="5">#REF!</definedName>
    <definedName name="MN18DZ22">#REF!</definedName>
    <definedName name="MNC" localSheetId="5">'10CH'!#REF!</definedName>
    <definedName name="MNC">[1]DMCT!$CC:$CC</definedName>
    <definedName name="MNTDU" localSheetId="5">#REF!</definedName>
    <definedName name="MNTDU">#REF!</definedName>
    <definedName name="MONGMSDZ04" localSheetId="5">#REF!</definedName>
    <definedName name="MONGMSDZ04">#REF!</definedName>
    <definedName name="MS5DZ22" localSheetId="5">#REF!</definedName>
    <definedName name="MS5DZ22">#REF!</definedName>
    <definedName name="MS6DZ22" localSheetId="5">#REF!</definedName>
    <definedName name="MS6DZ22">#REF!</definedName>
    <definedName name="MS7DZ22" localSheetId="5">#REF!</definedName>
    <definedName name="MS7DZ22">#REF!</definedName>
    <definedName name="MT2DZ22" localSheetId="5">#REF!</definedName>
    <definedName name="MT2DZ22">#REF!</definedName>
    <definedName name="MT3DZ22" localSheetId="5">#REF!</definedName>
    <definedName name="MT3DZ22">#REF!</definedName>
    <definedName name="nc" localSheetId="5">#REF!</definedName>
    <definedName name="nc">#REF!</definedName>
    <definedName name="nc_btm10" localSheetId="5">#REF!</definedName>
    <definedName name="nc_btm10">#REF!</definedName>
    <definedName name="NCcap0.7" localSheetId="5">#REF!</definedName>
    <definedName name="NCcap0.7">#REF!</definedName>
    <definedName name="NCcap1" localSheetId="5">#REF!</definedName>
    <definedName name="NCcap1">#REF!</definedName>
    <definedName name="NCS" localSheetId="5">'10CH'!#REF!</definedName>
    <definedName name="NCS">#REF!</definedName>
    <definedName name="NET" localSheetId="5">#REF!</definedName>
    <definedName name="NET">#REF!</definedName>
    <definedName name="NET_1" localSheetId="5">#REF!</definedName>
    <definedName name="NET_1">#REF!</definedName>
    <definedName name="NET_ANA" localSheetId="5">#REF!</definedName>
    <definedName name="NET_ANA">#REF!</definedName>
    <definedName name="NET_ANA_1" localSheetId="5">#REF!</definedName>
    <definedName name="NET_ANA_1">#REF!</definedName>
    <definedName name="NET_ANA_2" localSheetId="5">#REF!</definedName>
    <definedName name="NET_ANA_2">#REF!</definedName>
    <definedName name="ngn" localSheetId="5">#REF!</definedName>
    <definedName name="ngn">#REF!</definedName>
    <definedName name="NGOAIQH" localSheetId="5">#REF!</definedName>
    <definedName name="NGOAIQH">#REF!</definedName>
    <definedName name="NH" localSheetId="5">#REF!</definedName>
    <definedName name="NH">#REF!</definedName>
    <definedName name="Nhom_xa" localSheetId="5">'10CH'!#REF!</definedName>
    <definedName name="Nhom_xa">#REF!</definedName>
    <definedName name="NHOMDAT" localSheetId="5">#REF!</definedName>
    <definedName name="NHOMDAT">#REF!</definedName>
    <definedName name="NHot" localSheetId="5">#REF!</definedName>
    <definedName name="NHot">#REF!</definedName>
    <definedName name="NKH" localSheetId="5">'10CH'!#REF!</definedName>
    <definedName name="NKH">[1]DMCT!$AP:$AP</definedName>
    <definedName name="NLunam" localSheetId="5">#REF!</definedName>
    <definedName name="NLunam">#REF!</definedName>
    <definedName name="NLutyle" localSheetId="5">#REF!</definedName>
    <definedName name="NLutyle">#REF!</definedName>
    <definedName name="Nms" localSheetId="5">#REF!</definedName>
    <definedName name="Nms">#REF!</definedName>
    <definedName name="NN" localSheetId="5">'10CH'!#REF!</definedName>
    <definedName name="nn">#REF!</definedName>
    <definedName name="NNKR" localSheetId="5">'10CH'!#REF!</definedName>
    <definedName name="NNKR">#REF!</definedName>
    <definedName name="No" localSheetId="5">#REF!</definedName>
    <definedName name="No">#REF!</definedName>
    <definedName name="noibohatang" localSheetId="5">'10CH'!#REF!</definedName>
    <definedName name="noibohatang">#REF!</definedName>
    <definedName name="noiboNN" localSheetId="5">'10CH'!#REF!</definedName>
    <definedName name="noiboNN">#REF!</definedName>
    <definedName name="noiboPNN" localSheetId="5">'10CH'!#REF!</definedName>
    <definedName name="noiboPNN">#REF!</definedName>
    <definedName name="NTD" localSheetId="5">'10CH'!#REF!</definedName>
    <definedName name="NTD">[1]DMCT!$BW:$BW</definedName>
    <definedName name="NTS" localSheetId="5">'10CH'!#REF!</definedName>
    <definedName name="NTS">[1]DMCT!$AN:$AN</definedName>
    <definedName name="NTTSnam" localSheetId="5">#REF!</definedName>
    <definedName name="NTTSnam">#REF!</definedName>
    <definedName name="NTTStyle" localSheetId="5">#REF!</definedName>
    <definedName name="NTTStyle">#REF!</definedName>
    <definedName name="nuithanh" localSheetId="5">#REF!</definedName>
    <definedName name="nuithanh">#REF!</definedName>
    <definedName name="ODT" localSheetId="5">'10CH'!#REF!</definedName>
    <definedName name="ODT">[1]DMCT!$BR:$BR</definedName>
    <definedName name="ODTnam" localSheetId="5">#REF!</definedName>
    <definedName name="ODTnam">#REF!</definedName>
    <definedName name="ODTtyle" localSheetId="5">#REF!</definedName>
    <definedName name="ODTtyle">#REF!</definedName>
    <definedName name="ONT" localSheetId="5">'10CH'!#REF!</definedName>
    <definedName name="ONT">[1]DMCT!$BQ:$BQ</definedName>
    <definedName name="Pd" localSheetId="5">#REF!</definedName>
    <definedName name="Pd">#REF!</definedName>
    <definedName name="phuninh" localSheetId="5">#REF!</definedName>
    <definedName name="phuninh">#REF!</definedName>
    <definedName name="phuong1" localSheetId="5">'[2]01CH'!$E$3</definedName>
    <definedName name="phuong1">'[1]01CH'!$E$3</definedName>
    <definedName name="phuong10" localSheetId="5">'[2]01CH'!$N$3</definedName>
    <definedName name="phuong10">'[1]01CH'!$N$3</definedName>
    <definedName name="phuong11" localSheetId="5">'[2]01CH'!$O$3</definedName>
    <definedName name="phuong11">'[1]01CH'!$O$3</definedName>
    <definedName name="phuong12" localSheetId="5">'[2]01CH'!$P$3</definedName>
    <definedName name="phuong12">'[1]01CH'!$P$3</definedName>
    <definedName name="phuong13" localSheetId="5">'[2]01CH'!$Q$3</definedName>
    <definedName name="phuong13">'[1]01CH'!$Q$3</definedName>
    <definedName name="phuong14" localSheetId="5">'[2]01CH'!$R$3</definedName>
    <definedName name="phuong14">'[1]01CH'!$R$3</definedName>
    <definedName name="phuong15" localSheetId="5">'[2]01CH'!$S$3</definedName>
    <definedName name="phuong15">'[1]01CH'!$S$3</definedName>
    <definedName name="phuong16" localSheetId="5">'[2]01CH'!$T$3</definedName>
    <definedName name="phuong16">'[1]01CH'!$T$3</definedName>
    <definedName name="phuong17" localSheetId="5">'[2]01CH'!$U$3</definedName>
    <definedName name="phuong17">'[1]01CH'!$U$3</definedName>
    <definedName name="phuong18" localSheetId="5">'[2]01CH'!$V$3</definedName>
    <definedName name="phuong18">'[1]01CH'!$V$3</definedName>
    <definedName name="phuong19" localSheetId="5">'[2]01CH'!$W$3</definedName>
    <definedName name="phuong19">'[1]01CH'!$W$3</definedName>
    <definedName name="phuong2" localSheetId="5">'[2]01CH'!$F$3</definedName>
    <definedName name="phuong2">'[1]01CH'!$F$3</definedName>
    <definedName name="phuong20" localSheetId="5">'[2]01CH'!$X$3</definedName>
    <definedName name="phuong20">'[1]01CH'!$X$3</definedName>
    <definedName name="phuong3" localSheetId="5">'[2]01CH'!$G$3</definedName>
    <definedName name="phuong3">'[1]01CH'!$G$3</definedName>
    <definedName name="phuong4" localSheetId="5">'[2]01CH'!$H$3</definedName>
    <definedName name="phuong4">'[1]01CH'!$H$3</definedName>
    <definedName name="phuong5" localSheetId="5">'[2]01CH'!$I$3</definedName>
    <definedName name="phuong5">'[1]01CH'!$I$3</definedName>
    <definedName name="phuong6" localSheetId="5">'[2]01CH'!$J$3</definedName>
    <definedName name="phuong6">'[1]01CH'!$J$3</definedName>
    <definedName name="phuong7" localSheetId="5">'[2]01CH'!$K$3</definedName>
    <definedName name="phuong7">'[1]01CH'!$K$3</definedName>
    <definedName name="phuong8" localSheetId="5">'[2]01CH'!$L$3</definedName>
    <definedName name="phuong8">'[1]01CH'!$L$3</definedName>
    <definedName name="phuong9" localSheetId="5">'[2]01CH'!$M$3</definedName>
    <definedName name="phuong9">'[1]01CH'!$M$3</definedName>
    <definedName name="Phutho" localSheetId="5">#REF!</definedName>
    <definedName name="Phutho">#REF!</definedName>
    <definedName name="PileType" localSheetId="5">#REF!</definedName>
    <definedName name="PileType">#REF!</definedName>
    <definedName name="PNK" localSheetId="5">'10CH'!#REF!</definedName>
    <definedName name="PNK">[1]DMCT!$CD:$CD</definedName>
    <definedName name="PNN" localSheetId="5">'10CH'!#REF!</definedName>
    <definedName name="PNN">#REF!</definedName>
    <definedName name="PNNKnam" localSheetId="5">#REF!</definedName>
    <definedName name="PNNKnam">#REF!</definedName>
    <definedName name="PNNKO" localSheetId="5">'10CH'!#REF!</definedName>
    <definedName name="PNNKO">[1]DMCT!$AR:$AR</definedName>
    <definedName name="PNNKtyle" localSheetId="5">#REF!</definedName>
    <definedName name="PNNKtyle">#REF!</definedName>
    <definedName name="PNNO" localSheetId="5">'10CH'!#REF!</definedName>
    <definedName name="PNNO">#REF!</definedName>
    <definedName name="PRICE" localSheetId="5">#REF!</definedName>
    <definedName name="PRICE">#REF!</definedName>
    <definedName name="PRICE1" localSheetId="5">#REF!</definedName>
    <definedName name="PRICE1">#REF!</definedName>
    <definedName name="_xlnm.Print_Area" localSheetId="0">'01CH'!$A$1:$M$22</definedName>
    <definedName name="_xlnm.Print_Area" localSheetId="5">#REF!</definedName>
    <definedName name="_xlnm.Print_Area">#REF!</definedName>
    <definedName name="_xlnm.Print_Titles" localSheetId="0">'01CH'!$1:$4</definedName>
    <definedName name="_xlnm.Print_Titles">#N/A</definedName>
    <definedName name="Print_Titles_MI" localSheetId="5">#REF!</definedName>
    <definedName name="Print_Titles_MI">#REF!</definedName>
    <definedName name="PRINTA" localSheetId="5">#REF!</definedName>
    <definedName name="PRINTA">#REF!</definedName>
    <definedName name="PRINTB" localSheetId="5">#REF!</definedName>
    <definedName name="PRINTB">#REF!</definedName>
    <definedName name="PRINTC" localSheetId="5">#REF!</definedName>
    <definedName name="PRINTC">#REF!</definedName>
    <definedName name="PROPOSAL" localSheetId="5">#REF!</definedName>
    <definedName name="PROPOSAL">#REF!</definedName>
    <definedName name="ptdg" localSheetId="5">#REF!</definedName>
    <definedName name="ptdg">#REF!</definedName>
    <definedName name="PTDG_DCV" localSheetId="5">#REF!</definedName>
    <definedName name="PTDG_DCV">#REF!</definedName>
    <definedName name="ptdg_duong" localSheetId="5">#REF!</definedName>
    <definedName name="ptdg_duong">#REF!</definedName>
    <definedName name="ql" localSheetId="5">#REF!</definedName>
    <definedName name="ql">#REF!</definedName>
    <definedName name="QPnam" localSheetId="5">#REF!</definedName>
    <definedName name="QPnam">#REF!</definedName>
    <definedName name="QPtyle" localSheetId="5">#REF!</definedName>
    <definedName name="QPtyle">#REF!</definedName>
    <definedName name="qu" localSheetId="5">#REF!</definedName>
    <definedName name="qu">#REF!</definedName>
    <definedName name="Quangninh" localSheetId="5">#REF!</definedName>
    <definedName name="Quangninh">#REF!</definedName>
    <definedName name="RDD" localSheetId="5">'10CH'!#REF!</definedName>
    <definedName name="RDD">[1]DMCT!$AL:$AL</definedName>
    <definedName name="RECOUT">#N/A</definedName>
    <definedName name="RFP003A" localSheetId="5">#REF!</definedName>
    <definedName name="RFP003A">#REF!</definedName>
    <definedName name="RFP003B" localSheetId="5">#REF!</definedName>
    <definedName name="RFP003B">#REF!</definedName>
    <definedName name="RFP003C" localSheetId="5">#REF!</definedName>
    <definedName name="RFP003C">#REF!</definedName>
    <definedName name="RFP003D" localSheetId="5">#REF!</definedName>
    <definedName name="RFP003D">#REF!</definedName>
    <definedName name="RFP003E" localSheetId="5">#REF!</definedName>
    <definedName name="RFP003E">#REF!</definedName>
    <definedName name="RFP003F" localSheetId="5">#REF!</definedName>
    <definedName name="RFP003F">#REF!</definedName>
    <definedName name="RPH" localSheetId="5">'10CH'!#REF!</definedName>
    <definedName name="RPH">[1]DMCT!$AK:$AK</definedName>
    <definedName name="RSX" localSheetId="5">'10CH'!#REF!</definedName>
    <definedName name="RSX">[1]DMCT!$AM:$AM</definedName>
    <definedName name="SCH" localSheetId="5">#REF!</definedName>
    <definedName name="SCH">#REF!</definedName>
    <definedName name="SIZE" localSheetId="5">#REF!</definedName>
    <definedName name="SIZE">#REF!</definedName>
    <definedName name="SKC" localSheetId="5">'10CH'!#REF!</definedName>
    <definedName name="SKC">[1]DMCT!$AZ:$AZ</definedName>
    <definedName name="SKK" localSheetId="5">'10CH'!#REF!</definedName>
    <definedName name="SKK">[1]DMCT!$AV:$AV</definedName>
    <definedName name="SKN" localSheetId="5">'10CH'!#REF!</definedName>
    <definedName name="SKN">[1]DMCT!$AX:$AX</definedName>
    <definedName name="SKS" localSheetId="5">'10CH'!#REF!</definedName>
    <definedName name="SKS">[1]DMCT!$BA:$BA</definedName>
    <definedName name="SKT" localSheetId="5">'10CH'!#REF!</definedName>
    <definedName name="SKT">[1]DMCT!$AW:$AW</definedName>
    <definedName name="SKX" localSheetId="5">'10CH'!#REF!</definedName>
    <definedName name="SKX">[1]DMCT!$BX:$BX</definedName>
    <definedName name="Soi" localSheetId="5">#REF!</definedName>
    <definedName name="Soi">#REF!</definedName>
    <definedName name="soichon12" localSheetId="5">#REF!</definedName>
    <definedName name="soichon12">#REF!</definedName>
    <definedName name="soichon24" localSheetId="5">#REF!</definedName>
    <definedName name="soichon24">#REF!</definedName>
    <definedName name="soichon46" localSheetId="5">#REF!</definedName>
    <definedName name="soichon46">#REF!</definedName>
    <definedName name="SoilType" localSheetId="5">#REF!</definedName>
    <definedName name="SoilType">#REF!</definedName>
    <definedName name="SON" localSheetId="5">'10CH'!#REF!</definedName>
    <definedName name="SON">[1]DMCT!$CB:$CB</definedName>
    <definedName name="Sonla" localSheetId="5">#REF!</definedName>
    <definedName name="Sonla">#REF!</definedName>
    <definedName name="SORT" localSheetId="5">#REF!</definedName>
    <definedName name="SORT">#REF!</definedName>
    <definedName name="SPEC" localSheetId="5">#REF!</definedName>
    <definedName name="SPEC">#REF!</definedName>
    <definedName name="SPECSUMMARY" localSheetId="5">#REF!</definedName>
    <definedName name="SPECSUMMARY">#REF!</definedName>
    <definedName name="SSnam" localSheetId="5">#REF!</definedName>
    <definedName name="SSnam">#REF!</definedName>
    <definedName name="SStyle" localSheetId="5">#REF!</definedName>
    <definedName name="SStyle">#REF!</definedName>
    <definedName name="Start_1" localSheetId="5">#REF!</definedName>
    <definedName name="Start_1">#REF!</definedName>
    <definedName name="Start_10" localSheetId="5">#REF!</definedName>
    <definedName name="Start_10">#REF!</definedName>
    <definedName name="Start_11" localSheetId="5">#REF!</definedName>
    <definedName name="Start_11">#REF!</definedName>
    <definedName name="Start_12" localSheetId="5">#REF!</definedName>
    <definedName name="Start_12">#REF!</definedName>
    <definedName name="Start_13" localSheetId="5">#REF!</definedName>
    <definedName name="Start_13">#REF!</definedName>
    <definedName name="Start_2" localSheetId="5">#REF!</definedName>
    <definedName name="Start_2">#REF!</definedName>
    <definedName name="Start_3" localSheetId="5">#REF!</definedName>
    <definedName name="Start_3">#REF!</definedName>
    <definedName name="Start_4" localSheetId="5">#REF!</definedName>
    <definedName name="Start_4">#REF!</definedName>
    <definedName name="Start_5" localSheetId="5">#REF!</definedName>
    <definedName name="Start_5">#REF!</definedName>
    <definedName name="Start_6" localSheetId="5">#REF!</definedName>
    <definedName name="Start_6">#REF!</definedName>
    <definedName name="Start_7" localSheetId="5">#REF!</definedName>
    <definedName name="Start_7">#REF!</definedName>
    <definedName name="Start_8" localSheetId="5">#REF!</definedName>
    <definedName name="Start_8">#REF!</definedName>
    <definedName name="Start_9" localSheetId="5">#REF!</definedName>
    <definedName name="Start_9">#REF!</definedName>
    <definedName name="SUABIEU_CD" localSheetId="5">#REF!</definedName>
    <definedName name="SUABIEU_CD">#REF!</definedName>
    <definedName name="SUMMARY" localSheetId="5">#REF!</definedName>
    <definedName name="SUMMARY">#REF!</definedName>
    <definedName name="sx" localSheetId="5">#REF!</definedName>
    <definedName name="sx">#REF!</definedName>
    <definedName name="T" localSheetId="5">#REF!</definedName>
    <definedName name="T">#REF!</definedName>
    <definedName name="taisudung" localSheetId="5">'10CH'!$B:$E</definedName>
    <definedName name="taisudung">#REF!</definedName>
    <definedName name="tamdai" localSheetId="5">#REF!</definedName>
    <definedName name="tamdai">#REF!</definedName>
    <definedName name="tamthai" localSheetId="5">#REF!</definedName>
    <definedName name="tamthai">#REF!</definedName>
    <definedName name="tamvinh" localSheetId="5">#REF!</definedName>
    <definedName name="tamvinh">#REF!</definedName>
    <definedName name="tanan" localSheetId="5">#REF!</definedName>
    <definedName name="tanan">#REF!</definedName>
    <definedName name="TÄØNG_HÅÜP_KINH_PHÊ_DÆÛ_THÁÖU_TBA2_50KVA__2_11_2_0_4KV" localSheetId="5">#REF!</definedName>
    <definedName name="TÄØNG_HÅÜP_KINH_PHÊ_DÆÛ_THÁÖU_TBA2_50KVA__2_11_2_0_4KV">#REF!</definedName>
    <definedName name="TÄØNG_HÅÜP_KINH_PHÊ_TBA_3_50KVA__22_11_2_0_4KV" localSheetId="5">#REF!</definedName>
    <definedName name="TÄØNG_HÅÜP_KINH_PHÊ_TBA_3_50KVA__22_11_2_0_4KV">#REF!</definedName>
    <definedName name="taovungloc" localSheetId="5">#REF!</definedName>
    <definedName name="taovungloc">#REF!</definedName>
    <definedName name="TaxTV">10%</definedName>
    <definedName name="TaxXL">5%</definedName>
    <definedName name="Taynguyen" localSheetId="5">#REF!</definedName>
    <definedName name="Taynguyen">#REF!</definedName>
    <definedName name="TBA" localSheetId="5">#REF!</definedName>
    <definedName name="TBA">#REF!</definedName>
    <definedName name="TDDZ04" localSheetId="5">#REF!</definedName>
    <definedName name="TDDZ04">#REF!</definedName>
    <definedName name="TDDZ22" localSheetId="5">#REF!</definedName>
    <definedName name="TDDZ22">#REF!</definedName>
    <definedName name="TGnam" localSheetId="5">#REF!</definedName>
    <definedName name="TGnam">#REF!</definedName>
    <definedName name="TGtyle" localSheetId="5">#REF!</definedName>
    <definedName name="TGtyle">#REF!</definedName>
    <definedName name="Thainguyen" localSheetId="5">#REF!</definedName>
    <definedName name="Thainguyen">#REF!</definedName>
    <definedName name="thepgoc25_60" localSheetId="5">#REF!</definedName>
    <definedName name="thepgoc25_60">#REF!</definedName>
    <definedName name="thepgoc63_75" localSheetId="5">#REF!</definedName>
    <definedName name="thepgoc63_75">#REF!</definedName>
    <definedName name="thepgoc80_100" localSheetId="5">#REF!</definedName>
    <definedName name="thepgoc80_100">#REF!</definedName>
    <definedName name="theptron12" localSheetId="5">#REF!</definedName>
    <definedName name="theptron12">#REF!</definedName>
    <definedName name="theptron14_22" localSheetId="5">#REF!</definedName>
    <definedName name="theptron14_22">#REF!</definedName>
    <definedName name="theptron6_8" localSheetId="5">#REF!</definedName>
    <definedName name="theptron6_8">#REF!</definedName>
    <definedName name="THI" localSheetId="5">#REF!</definedName>
    <definedName name="THI">#REF!</definedName>
    <definedName name="THUHOI" localSheetId="5">#REF!</definedName>
    <definedName name="THUHOI">#REF!</definedName>
    <definedName name="Thuhoi_xa" localSheetId="5">'10CH'!#REF!</definedName>
    <definedName name="Thuhoi_xa">#REF!</definedName>
    <definedName name="thuhoi_xadenhet" localSheetId="5">'10CH'!$F:$X</definedName>
    <definedName name="thuhoi_xadenhet">[1]DMCT!$W:$DF</definedName>
    <definedName name="thuhoidenhet" localSheetId="5">'10CH'!$F:$X</definedName>
    <definedName name="thuhoidenhet">#REF!</definedName>
    <definedName name="Tien" localSheetId="5">#REF!</definedName>
    <definedName name="Tien">#REF!</definedName>
    <definedName name="Tim_lan_xuat_hien_duong" localSheetId="5">#REF!</definedName>
    <definedName name="Tim_lan_xuat_hien_duong">#REF!</definedName>
    <definedName name="tim_xuat_hien" localSheetId="5">#REF!</definedName>
    <definedName name="tim_xuat_hien">#REF!</definedName>
    <definedName name="TIN" localSheetId="5">'10CH'!#REF!</definedName>
    <definedName name="TIN">[1]DMCT!$CA:$CA</definedName>
    <definedName name="TITAN" localSheetId="5">#REF!</definedName>
    <definedName name="TITAN">#REF!</definedName>
    <definedName name="tki" localSheetId="5">#REF!</definedName>
    <definedName name="tki">#REF!</definedName>
    <definedName name="Tle" localSheetId="5">#REF!</definedName>
    <definedName name="Tle">#REF!</definedName>
    <definedName name="TMD" localSheetId="5">'10CH'!#REF!</definedName>
    <definedName name="TMD">[1]DMCT!$AY:$AY</definedName>
    <definedName name="TON" localSheetId="5">'10CH'!#REF!</definedName>
    <definedName name="TON">[1]DMCT!$BV:$BV</definedName>
    <definedName name="TPLRP" localSheetId="5">#REF!</definedName>
    <definedName name="TPLRP">#REF!</definedName>
    <definedName name="Tra_don_gia_KS" localSheetId="5">#REF!</definedName>
    <definedName name="Tra_don_gia_KS">#REF!</definedName>
    <definedName name="Tra_TL" localSheetId="5">#REF!</definedName>
    <definedName name="Tra_TL">#REF!</definedName>
    <definedName name="Tra_ty_le2" localSheetId="5">#REF!</definedName>
    <definedName name="Tra_ty_le2">#REF!</definedName>
    <definedName name="Tra_ty_le3" localSheetId="5">#REF!</definedName>
    <definedName name="Tra_ty_le3">#REF!</definedName>
    <definedName name="Tra_ty_le4" localSheetId="5">#REF!</definedName>
    <definedName name="Tra_ty_le4">#REF!</definedName>
    <definedName name="Tra_ty_le5" localSheetId="5">#REF!</definedName>
    <definedName name="Tra_ty_le5">#REF!</definedName>
    <definedName name="TRADE2" localSheetId="5">#REF!</definedName>
    <definedName name="TRADE2">#REF!</definedName>
    <definedName name="tramy" localSheetId="5">#REF!</definedName>
    <definedName name="tramy">#REF!</definedName>
    <definedName name="TRAVL" localSheetId="5">#REF!</definedName>
    <definedName name="TRAVL">#REF!</definedName>
    <definedName name="TRungbo" localSheetId="5">#REF!</definedName>
    <definedName name="TRungbo">#REF!</definedName>
    <definedName name="TSC" localSheetId="5">'10CH'!#REF!</definedName>
    <definedName name="TSC">[1]DMCT!$BS:$BS</definedName>
    <definedName name="TSnam" localSheetId="5">#REF!</definedName>
    <definedName name="TSnam">#REF!</definedName>
    <definedName name="TStyle" localSheetId="5">#REF!</definedName>
    <definedName name="TStyle">#REF!</definedName>
    <definedName name="TT" localSheetId="5">'10CH'!$A:$A</definedName>
    <definedName name="TT">#REF!</definedName>
    <definedName name="ttbt" localSheetId="5">#REF!</definedName>
    <definedName name="ttbt">#REF!</definedName>
    <definedName name="TTdenhet" localSheetId="5">'10CH'!$A:$X</definedName>
    <definedName name="TTdenhet">#REF!</definedName>
    <definedName name="tthi" localSheetId="5">#REF!</definedName>
    <definedName name="tthi">#REF!</definedName>
    <definedName name="ty_le_BTN" localSheetId="5">#REF!</definedName>
    <definedName name="ty_le_BTN">#REF!</definedName>
    <definedName name="VARIINST" localSheetId="5">#REF!</definedName>
    <definedName name="VARIINST">#REF!</definedName>
    <definedName name="VARIPURC" localSheetId="5">#REF!</definedName>
    <definedName name="VARIPURC">#REF!</definedName>
    <definedName name="vattu" localSheetId="5">#REF!</definedName>
    <definedName name="vattu">#REF!</definedName>
    <definedName name="vccot" localSheetId="5">#REF!</definedName>
    <definedName name="vccot">#REF!</definedName>
    <definedName name="vctb" localSheetId="5">#REF!</definedName>
    <definedName name="vctb">#REF!</definedName>
    <definedName name="VIETTAT" localSheetId="5">#REF!</definedName>
    <definedName name="VIETTAT">#REF!</definedName>
    <definedName name="VIETTATLOAIDAT" localSheetId="5">#REF!</definedName>
    <definedName name="VIETTATLOAIDAT">#REF!</definedName>
    <definedName name="Vinhphuc" localSheetId="5">#REF!</definedName>
    <definedName name="Vinhphuc">#REF!</definedName>
    <definedName name="Vlcap0.7" localSheetId="5">#REF!</definedName>
    <definedName name="Vlcap0.7">#REF!</definedName>
    <definedName name="VLcap1" localSheetId="5">#REF!</definedName>
    <definedName name="VLcap1">#REF!</definedName>
    <definedName name="VLXDnam" localSheetId="5">#REF!</definedName>
    <definedName name="VLXDnam">#REF!</definedName>
    <definedName name="VLXDtyle" localSheetId="5">#REF!</definedName>
    <definedName name="VLXDtyle">#REF!</definedName>
    <definedName name="vungchon" localSheetId="5">#REF!</definedName>
    <definedName name="vungchon">#REF!</definedName>
    <definedName name="vungkhung" localSheetId="5">#REF!</definedName>
    <definedName name="vungkhung">#REF!</definedName>
    <definedName name="W" localSheetId="5">#REF!</definedName>
    <definedName name="W">#REF!</definedName>
    <definedName name="X" localSheetId="5">#REF!</definedName>
    <definedName name="X">#REF!</definedName>
    <definedName name="xa" localSheetId="5">'10CH'!$G:$G</definedName>
    <definedName name="xa">#REF!</definedName>
    <definedName name="xadenhet" localSheetId="5">'10CH'!$G:$X</definedName>
    <definedName name="xadenhet">#REF!</definedName>
    <definedName name="XADZ04" localSheetId="5">#REF!</definedName>
    <definedName name="XADZ04">#REF!</definedName>
    <definedName name="xahientrang1" localSheetId="5">'[2]01CH'!$E:$E</definedName>
    <definedName name="xahientrang1">'[1]01CH'!$E:$E</definedName>
    <definedName name="xahientrang10" localSheetId="5">'[2]01CH'!$N:$N</definedName>
    <definedName name="xahientrang10">'[1]01CH'!$N:$N</definedName>
    <definedName name="xahientrang11" localSheetId="5">'[2]01CH'!$O:$O</definedName>
    <definedName name="xahientrang11">'[1]01CH'!$O:$O</definedName>
    <definedName name="xahientrang12" localSheetId="5">'[2]01CH'!$P:$P</definedName>
    <definedName name="xahientrang12">'[1]01CH'!$P:$P</definedName>
    <definedName name="xahientrang13" localSheetId="5">'[2]01CH'!$Q:$Q</definedName>
    <definedName name="xahientrang13">'[1]01CH'!$Q:$Q</definedName>
    <definedName name="xahientrang14" localSheetId="5">'[2]01CH'!$R:$R</definedName>
    <definedName name="xahientrang14">'[1]01CH'!$R:$R</definedName>
    <definedName name="xahientrang15" localSheetId="5">'[2]01CH'!$S:$S</definedName>
    <definedName name="xahientrang15">'[1]01CH'!$S:$S</definedName>
    <definedName name="xahientrang16" localSheetId="5">'[2]01CH'!$T:$T</definedName>
    <definedName name="xahientrang16">'[1]01CH'!$T:$T</definedName>
    <definedName name="xahientrang17" localSheetId="5">'[2]01CH'!$U:$U</definedName>
    <definedName name="xahientrang17">'[1]01CH'!$U:$U</definedName>
    <definedName name="xahientrang18" localSheetId="5">'[2]01CH'!$V:$V</definedName>
    <definedName name="xahientrang18">'[1]01CH'!$V:$V</definedName>
    <definedName name="xahientrang19" localSheetId="5">'[2]01CH'!$W:$W</definedName>
    <definedName name="xahientrang19">'[1]01CH'!$W:$W</definedName>
    <definedName name="xahientrang2" localSheetId="5">'[2]01CH'!$F:$F</definedName>
    <definedName name="xahientrang2">'[1]01CH'!$F:$F</definedName>
    <definedName name="xahientrang20" localSheetId="5">'[2]01CH'!$X:$X</definedName>
    <definedName name="xahientrang20">'[1]01CH'!$X:$X</definedName>
    <definedName name="xahientrang3" localSheetId="5">'[2]01CH'!$G:$G</definedName>
    <definedName name="xahientrang3">'[1]01CH'!$G:$G</definedName>
    <definedName name="xahientrang4" localSheetId="5">'[2]01CH'!$H:$H</definedName>
    <definedName name="xahientrang4">'[1]01CH'!$H:$H</definedName>
    <definedName name="xahientrang5" localSheetId="5">'[2]01CH'!$I:$I</definedName>
    <definedName name="xahientrang5">'[1]01CH'!$I:$I</definedName>
    <definedName name="xahientrang6" localSheetId="5">'[2]01CH'!$J:$J</definedName>
    <definedName name="xahientrang6">'[1]01CH'!$J:$J</definedName>
    <definedName name="xahientrang7" localSheetId="5">'[2]01CH'!$K:$K</definedName>
    <definedName name="xahientrang7">'[1]01CH'!$K:$K</definedName>
    <definedName name="xahientrang8" localSheetId="5">'[2]01CH'!$L:$L</definedName>
    <definedName name="xahientrang8">'[1]01CH'!$L:$L</definedName>
    <definedName name="xahientrang9" localSheetId="5">'[2]01CH'!$M:$M</definedName>
    <definedName name="xahientrang9">'[1]01CH'!$M:$M</definedName>
    <definedName name="xatamgiam1" localSheetId="5">[2]Tamgiam!$E:$E</definedName>
    <definedName name="xatamgiam1">[1]Tamgiam!$E:$E</definedName>
    <definedName name="xatamgiam10" localSheetId="5">[2]Tamgiam!$N:$N</definedName>
    <definedName name="xatamgiam10">[1]Tamgiam!$N:$N</definedName>
    <definedName name="xatamgiam11" localSheetId="5">[2]Tamgiam!$O:$O</definedName>
    <definedName name="xatamgiam11">[1]Tamgiam!$O:$O</definedName>
    <definedName name="xatamgiam12" localSheetId="5">[2]Tamgiam!$P:$P</definedName>
    <definedName name="xatamgiam12">[1]Tamgiam!$P:$P</definedName>
    <definedName name="xatamgiam13" localSheetId="5">[2]Tamgiam!$Q:$Q</definedName>
    <definedName name="xatamgiam13">[1]Tamgiam!$Q:$Q</definedName>
    <definedName name="xatamgiam14" localSheetId="5">[2]Tamgiam!$R:$R</definedName>
    <definedName name="xatamgiam14">[1]Tamgiam!$R:$R</definedName>
    <definedName name="xatamgiam15" localSheetId="5">[2]Tamgiam!$S:$S</definedName>
    <definedName name="xatamgiam15">[1]Tamgiam!$S:$S</definedName>
    <definedName name="xatamgiam16" localSheetId="5">[2]Tamgiam!$T:$T</definedName>
    <definedName name="xatamgiam16">[1]Tamgiam!$T:$T</definedName>
    <definedName name="xatamgiam17" localSheetId="5">[2]Tamgiam!$U:$U</definedName>
    <definedName name="xatamgiam17">[1]Tamgiam!$U:$U</definedName>
    <definedName name="xatamgiam18" localSheetId="5">[2]Tamgiam!$V:$V</definedName>
    <definedName name="xatamgiam18">[1]Tamgiam!$V:$V</definedName>
    <definedName name="xatamgiam19" localSheetId="5">[2]Tamgiam!$W:$W</definedName>
    <definedName name="xatamgiam19">[1]Tamgiam!$W:$W</definedName>
    <definedName name="xatamgiam2" localSheetId="5">[2]Tamgiam!$F:$F</definedName>
    <definedName name="xatamgiam2">[1]Tamgiam!$F:$F</definedName>
    <definedName name="xatamgiam20" localSheetId="5">[2]Tamgiam!$X:$X</definedName>
    <definedName name="xatamgiam20">[1]Tamgiam!$X:$X</definedName>
    <definedName name="xatamgiam3" localSheetId="5">[2]Tamgiam!$G:$G</definedName>
    <definedName name="xatamgiam3">[1]Tamgiam!$G:$G</definedName>
    <definedName name="xatamgiam4" localSheetId="5">[2]Tamgiam!$H:$H</definedName>
    <definedName name="xatamgiam4">[1]Tamgiam!$H:$H</definedName>
    <definedName name="xatamgiam5" localSheetId="5">[2]Tamgiam!$I:$I</definedName>
    <definedName name="xatamgiam5">[1]Tamgiam!$I:$I</definedName>
    <definedName name="xatamgiam6" localSheetId="5">[2]Tamgiam!$J:$J</definedName>
    <definedName name="xatamgiam6">[1]Tamgiam!$J:$J</definedName>
    <definedName name="xatamgiam7" localSheetId="5">[2]Tamgiam!$K:$K</definedName>
    <definedName name="xatamgiam7">[1]Tamgiam!$K:$K</definedName>
    <definedName name="xatamgiam8" localSheetId="5">[2]Tamgiam!$L:$L</definedName>
    <definedName name="xatamgiam8">[1]Tamgiam!$L:$L</definedName>
    <definedName name="xatamgiam9" localSheetId="5">[2]Tamgiam!$M:$M</definedName>
    <definedName name="xatamgiam9">[1]Tamgiam!$M:$M</definedName>
    <definedName name="xatamgiamdenNCS" localSheetId="5">'10CH'!$F:$F</definedName>
    <definedName name="xatamgiamdenNCS">#REF!</definedName>
    <definedName name="xatamtang1" localSheetId="5">[2]Tamtang!$E:$E</definedName>
    <definedName name="xatamtang1">[1]Tamtang!$E:$E</definedName>
    <definedName name="xatamtang10" localSheetId="5">[2]Tamtang!$N:$N</definedName>
    <definedName name="xatamtang10">[1]Tamtang!$N:$N</definedName>
    <definedName name="xatamtang11" localSheetId="5">[2]Tamtang!$O:$O</definedName>
    <definedName name="xatamtang11">[1]Tamtang!$O:$O</definedName>
    <definedName name="xatamtang12" localSheetId="5">[2]Tamtang!$P:$P</definedName>
    <definedName name="xatamtang12">[1]Tamtang!$P:$P</definedName>
    <definedName name="xatamtang13" localSheetId="5">[2]Tamtang!$Q:$Q</definedName>
    <definedName name="xatamtang13">[1]Tamtang!$Q:$Q</definedName>
    <definedName name="xatamtang14" localSheetId="5">[2]Tamtang!$R:$R</definedName>
    <definedName name="xatamtang14">[1]Tamtang!$R:$R</definedName>
    <definedName name="xatamtang15" localSheetId="5">[2]Tamtang!$S:$S</definedName>
    <definedName name="xatamtang15">[1]Tamtang!$S:$S</definedName>
    <definedName name="xatamtang16" localSheetId="5">[2]Tamtang!$T:$T</definedName>
    <definedName name="xatamtang16">[1]Tamtang!$T:$T</definedName>
    <definedName name="xatamtang17" localSheetId="5">[2]Tamtang!$U:$U</definedName>
    <definedName name="xatamtang17">[1]Tamtang!$U:$U</definedName>
    <definedName name="xatamtang18" localSheetId="5">[2]Tamtang!$V:$V</definedName>
    <definedName name="xatamtang18">[1]Tamtang!$V:$V</definedName>
    <definedName name="xatamtang19" localSheetId="5">[2]Tamtang!$W:$W</definedName>
    <definedName name="xatamtang19">[1]Tamtang!$W:$W</definedName>
    <definedName name="xatamtang2" localSheetId="5">[2]Tamtang!$F:$F</definedName>
    <definedName name="xatamtang2">[1]Tamtang!$F:$F</definedName>
    <definedName name="xatamtang20" localSheetId="5">[2]Tamtang!$X:$X</definedName>
    <definedName name="xatamtang20">[1]Tamtang!$X:$X</definedName>
    <definedName name="xatamtang3" localSheetId="5">[2]Tamtang!$G:$G</definedName>
    <definedName name="xatamtang3">[1]Tamtang!$G:$G</definedName>
    <definedName name="xatamtang4" localSheetId="5">[2]Tamtang!$H:$H</definedName>
    <definedName name="xatamtang4">[1]Tamtang!$H:$H</definedName>
    <definedName name="xatamtang5" localSheetId="5">[2]Tamtang!$I:$I</definedName>
    <definedName name="xatamtang5">[1]Tamtang!$I:$I</definedName>
    <definedName name="xatamtang6" localSheetId="5">[2]Tamtang!$J:$J</definedName>
    <definedName name="xatamtang6">[1]Tamtang!$J:$J</definedName>
    <definedName name="xatamtang7" localSheetId="5">[2]Tamtang!$K:$K</definedName>
    <definedName name="xatamtang7">[1]Tamtang!$K:$K</definedName>
    <definedName name="xatamtang8" localSheetId="5">[2]Tamtang!$L:$L</definedName>
    <definedName name="xatamtang8">[1]Tamtang!$L:$L</definedName>
    <definedName name="xatamtang9" localSheetId="5">[2]Tamtang!$M:$M</definedName>
    <definedName name="xatamtang9">[1]Tamtang!$M:$M</definedName>
    <definedName name="xathu2" localSheetId="5">'10CH'!#REF!</definedName>
    <definedName name="xathu2">#REF!</definedName>
    <definedName name="xathu2denhet" localSheetId="5">'10CH'!$F:$X</definedName>
    <definedName name="xathu2denhet">#REF!</definedName>
    <definedName name="XCCDZ22" localSheetId="5">#REF!</definedName>
    <definedName name="XCCDZ22">#REF!</definedName>
    <definedName name="XDAUTRAMDZ22" localSheetId="5">#REF!</definedName>
    <definedName name="XDAUTRAMDZ22">#REF!</definedName>
    <definedName name="XDDZ22" localSheetId="5">#REF!</definedName>
    <definedName name="XDDZ22">#REF!</definedName>
    <definedName name="XDGHDZ22" localSheetId="5">#REF!</definedName>
    <definedName name="XDGHDZ22">#REF!</definedName>
    <definedName name="XDHDZ22" localSheetId="5">#REF!</definedName>
    <definedName name="XDHDZ22">#REF!</definedName>
    <definedName name="XDTDZ22" localSheetId="5">#REF!</definedName>
    <definedName name="XDTDZ22">#REF!</definedName>
    <definedName name="XFTDZ22" localSheetId="5">#REF!</definedName>
    <definedName name="XFTDZ22">#REF!</definedName>
    <definedName name="ximang" localSheetId="5">#REF!</definedName>
    <definedName name="ximang">#REF!</definedName>
    <definedName name="XM" localSheetId="5">#REF!</definedName>
    <definedName name="XM">#REF!</definedName>
    <definedName name="xn" localSheetId="5">#REF!</definedName>
    <definedName name="xn">#REF!</definedName>
    <definedName name="XNDZ22" localSheetId="5">#REF!</definedName>
    <definedName name="XNDZ22">#REF!</definedName>
    <definedName name="XNHDZ22" localSheetId="5">#REF!</definedName>
    <definedName name="XNHDZ22">#REF!</definedName>
    <definedName name="XNTDZ22" localSheetId="5">#REF!</definedName>
    <definedName name="XNTDZ22">#REF!</definedName>
    <definedName name="XPSDZ22" localSheetId="5">#REF!</definedName>
    <definedName name="XPSDZ22">#REF!</definedName>
    <definedName name="y" localSheetId="5">#REF!</definedName>
    <definedName name="y">#REF!</definedName>
    <definedName name="Yenbai" localSheetId="5">#REF!</definedName>
    <definedName name="Yenbai">#REF!</definedName>
    <definedName name="ZYX" localSheetId="5">#REF!</definedName>
    <definedName name="ZYX">#REF!</definedName>
    <definedName name="ZZZ" localSheetId="5">#REF!</definedName>
    <definedName name="ZZZ">#REF!</definedName>
  </definedNames>
  <calcPr calcId="124519" calcMode="manual" iterate="1"/>
</workbook>
</file>

<file path=xl/calcChain.xml><?xml version="1.0" encoding="utf-8"?>
<calcChain xmlns="http://schemas.openxmlformats.org/spreadsheetml/2006/main">
  <c r="E20" i="3"/>
  <c r="P20"/>
  <c r="Q19"/>
  <c r="R19"/>
  <c r="P19"/>
  <c r="B6" i="7" l="1"/>
  <c r="C6"/>
  <c r="D6"/>
  <c r="E6"/>
  <c r="F6"/>
  <c r="G6"/>
  <c r="H6"/>
  <c r="I6"/>
  <c r="J6"/>
  <c r="K6"/>
  <c r="L6"/>
  <c r="M6"/>
  <c r="N6"/>
  <c r="O6"/>
  <c r="P6"/>
  <c r="Q6"/>
  <c r="R6"/>
  <c r="S6"/>
  <c r="T6"/>
  <c r="U6"/>
  <c r="V6"/>
  <c r="W6"/>
  <c r="X6"/>
  <c r="Y6"/>
  <c r="Z6"/>
  <c r="AA6"/>
  <c r="AB6"/>
  <c r="AC6"/>
  <c r="AD6"/>
  <c r="AE6"/>
  <c r="AF6"/>
  <c r="AG6"/>
  <c r="AH6"/>
  <c r="AI6"/>
  <c r="A6"/>
  <c r="AJ9"/>
  <c r="AH9" s="1"/>
  <c r="AK9" s="1"/>
  <c r="AJ10"/>
  <c r="AH10" s="1"/>
  <c r="AK10" s="1"/>
  <c r="AJ11"/>
  <c r="AH11" s="1"/>
  <c r="AK11" s="1"/>
  <c r="AJ12"/>
  <c r="AH12" s="1"/>
  <c r="AK12" s="1"/>
  <c r="AJ13"/>
  <c r="AH13" s="1"/>
  <c r="AK13" s="1"/>
  <c r="AJ14"/>
  <c r="AH14" s="1"/>
  <c r="AK14" s="1"/>
  <c r="AJ15"/>
  <c r="AH15" s="1"/>
  <c r="AK15" s="1"/>
  <c r="AJ16"/>
  <c r="AH16" s="1"/>
  <c r="AK16" s="1"/>
  <c r="AJ17"/>
  <c r="AH17" s="1"/>
  <c r="AK17" s="1"/>
  <c r="AJ18"/>
  <c r="AH18" s="1"/>
  <c r="AK18" s="1"/>
  <c r="AJ19"/>
  <c r="AH19" s="1"/>
  <c r="AK19" s="1"/>
  <c r="AJ20"/>
  <c r="AH20" s="1"/>
  <c r="AK20" s="1"/>
  <c r="AJ21"/>
  <c r="AH21" s="1"/>
  <c r="AK21" s="1"/>
  <c r="AJ22"/>
  <c r="AH22" s="1"/>
  <c r="AK22" s="1"/>
  <c r="AJ23"/>
  <c r="AH23" s="1"/>
  <c r="AK23" s="1"/>
  <c r="AJ24"/>
  <c r="AH24" s="1"/>
  <c r="AK24" s="1"/>
  <c r="AJ25"/>
  <c r="AH25" s="1"/>
  <c r="AK25" s="1"/>
  <c r="AJ26"/>
  <c r="AH26" s="1"/>
  <c r="AK26" s="1"/>
  <c r="AJ27"/>
  <c r="AH27" s="1"/>
  <c r="AK27" s="1"/>
  <c r="AJ28"/>
  <c r="AH28" s="1"/>
  <c r="AK28" s="1"/>
  <c r="AJ29"/>
  <c r="AH29" s="1"/>
  <c r="AK29" s="1"/>
  <c r="AJ30"/>
  <c r="AH30" s="1"/>
  <c r="AK30" s="1"/>
  <c r="AJ31"/>
  <c r="AH31" s="1"/>
  <c r="AK31" s="1"/>
  <c r="AJ32"/>
  <c r="AH32" s="1"/>
  <c r="AK32" s="1"/>
  <c r="AJ33"/>
  <c r="AH33" s="1"/>
  <c r="AK33" s="1"/>
  <c r="AJ34"/>
  <c r="AH34" s="1"/>
  <c r="AK34" s="1"/>
  <c r="AJ35"/>
  <c r="AH35" s="1"/>
  <c r="AK35" s="1"/>
  <c r="AJ8"/>
  <c r="AH8" s="1"/>
  <c r="AK8" s="1"/>
  <c r="X266" i="15"/>
  <c r="W266"/>
  <c r="V266"/>
  <c r="U266"/>
  <c r="T266"/>
  <c r="S266"/>
  <c r="R266"/>
  <c r="Q266"/>
  <c r="P266"/>
  <c r="O266"/>
  <c r="N266"/>
  <c r="M266"/>
  <c r="L266"/>
  <c r="K266"/>
  <c r="J266"/>
  <c r="I266"/>
  <c r="H258"/>
  <c r="G258"/>
  <c r="E258"/>
  <c r="D258"/>
  <c r="C258"/>
  <c r="H248"/>
  <c r="H227" s="1"/>
  <c r="G248"/>
  <c r="E248"/>
  <c r="C248"/>
  <c r="H242"/>
  <c r="G242"/>
  <c r="E242"/>
  <c r="C242"/>
  <c r="H232"/>
  <c r="G232"/>
  <c r="G227" s="1"/>
  <c r="E232"/>
  <c r="E227" s="1"/>
  <c r="C232"/>
  <c r="H228"/>
  <c r="G228"/>
  <c r="E228"/>
  <c r="C228"/>
  <c r="C227" s="1"/>
  <c r="H225"/>
  <c r="E225"/>
  <c r="C225"/>
  <c r="H209"/>
  <c r="G209"/>
  <c r="E209"/>
  <c r="C209"/>
  <c r="H195"/>
  <c r="G195"/>
  <c r="E195"/>
  <c r="C195"/>
  <c r="H191"/>
  <c r="G191"/>
  <c r="E191"/>
  <c r="C191"/>
  <c r="H186"/>
  <c r="G186"/>
  <c r="E186"/>
  <c r="C186"/>
  <c r="E162"/>
  <c r="C162"/>
  <c r="H154"/>
  <c r="G154"/>
  <c r="E154"/>
  <c r="C154"/>
  <c r="H151"/>
  <c r="G151"/>
  <c r="E151"/>
  <c r="C151"/>
  <c r="H146"/>
  <c r="G146"/>
  <c r="E146"/>
  <c r="C146"/>
  <c r="H133"/>
  <c r="G133"/>
  <c r="E133"/>
  <c r="C133"/>
  <c r="H123"/>
  <c r="G123"/>
  <c r="E123"/>
  <c r="C123"/>
  <c r="H120"/>
  <c r="G120"/>
  <c r="E120"/>
  <c r="E34" s="1"/>
  <c r="E33" s="1"/>
  <c r="C120"/>
  <c r="H117"/>
  <c r="G117"/>
  <c r="E117"/>
  <c r="C117"/>
  <c r="E112"/>
  <c r="D112"/>
  <c r="C112"/>
  <c r="C34" s="1"/>
  <c r="C33" s="1"/>
  <c r="H49"/>
  <c r="G49"/>
  <c r="E49"/>
  <c r="C49"/>
  <c r="H47"/>
  <c r="E47"/>
  <c r="C47"/>
  <c r="H45"/>
  <c r="E45"/>
  <c r="C45"/>
  <c r="H35"/>
  <c r="G35"/>
  <c r="E35"/>
  <c r="C35"/>
  <c r="D33"/>
  <c r="E29"/>
  <c r="D29"/>
  <c r="C29"/>
  <c r="E24"/>
  <c r="E19" s="1"/>
  <c r="D24"/>
  <c r="D19" s="1"/>
  <c r="C24"/>
  <c r="E20"/>
  <c r="D20"/>
  <c r="C20"/>
  <c r="C19" s="1"/>
  <c r="H12"/>
  <c r="G12"/>
  <c r="E12"/>
  <c r="C12"/>
  <c r="C6" s="1"/>
  <c r="C5" s="1"/>
  <c r="C4" s="1"/>
  <c r="C10"/>
  <c r="A10"/>
  <c r="A9"/>
  <c r="A11" s="1"/>
  <c r="A13" s="1"/>
  <c r="H7"/>
  <c r="G7"/>
  <c r="F7"/>
  <c r="F6" s="1"/>
  <c r="F5" s="1"/>
  <c r="F4" s="1"/>
  <c r="E7"/>
  <c r="C7"/>
  <c r="E6"/>
  <c r="E5" s="1"/>
  <c r="D6"/>
  <c r="E56" i="3"/>
  <c r="E54"/>
  <c r="E53"/>
  <c r="E52"/>
  <c r="E51"/>
  <c r="E50"/>
  <c r="E49"/>
  <c r="E48"/>
  <c r="E47"/>
  <c r="E46"/>
  <c r="E45"/>
  <c r="E44"/>
  <c r="E43"/>
  <c r="E42"/>
  <c r="E41"/>
  <c r="E40"/>
  <c r="E39"/>
  <c r="E38"/>
  <c r="E37"/>
  <c r="E36"/>
  <c r="E35"/>
  <c r="E34"/>
  <c r="E33"/>
  <c r="E32"/>
  <c r="E31"/>
  <c r="E30"/>
  <c r="E29"/>
  <c r="E28"/>
  <c r="E27"/>
  <c r="E26"/>
  <c r="E25"/>
  <c r="E24"/>
  <c r="E23"/>
  <c r="E22"/>
  <c r="E21"/>
  <c r="E18"/>
  <c r="E17"/>
  <c r="E16"/>
  <c r="E15"/>
  <c r="E14"/>
  <c r="E13"/>
  <c r="E12"/>
  <c r="E11"/>
  <c r="E10"/>
  <c r="E9"/>
  <c r="E4" i="15" l="1"/>
  <c r="D5"/>
  <c r="D4" s="1"/>
  <c r="A14"/>
  <c r="A15" s="1"/>
  <c r="A16" s="1"/>
  <c r="E277"/>
  <c r="H274"/>
  <c r="E274"/>
  <c r="V267"/>
  <c r="U267"/>
  <c r="T267"/>
  <c r="S267"/>
  <c r="R267"/>
  <c r="Q267"/>
  <c r="P267"/>
  <c r="O267"/>
  <c r="N267"/>
  <c r="M267"/>
  <c r="L267"/>
  <c r="K267"/>
  <c r="J267"/>
  <c r="I267"/>
  <c r="B267"/>
  <c r="Z79"/>
  <c r="Z78"/>
  <c r="Z77"/>
  <c r="Z76"/>
  <c r="Z75"/>
  <c r="Z74"/>
  <c r="Z73"/>
  <c r="Z72"/>
  <c r="Z42"/>
  <c r="Z41"/>
  <c r="A17" l="1"/>
  <c r="F267"/>
  <c r="E267"/>
  <c r="A18" l="1"/>
  <c r="G61" i="11"/>
  <c r="G59"/>
  <c r="G58"/>
  <c r="A22" i="15" l="1"/>
  <c r="A21"/>
  <c r="A25" l="1"/>
  <c r="A23"/>
  <c r="D26" i="8"/>
  <c r="D27"/>
  <c r="D28"/>
  <c r="D29"/>
  <c r="D30"/>
  <c r="D31"/>
  <c r="D32"/>
  <c r="D33"/>
  <c r="D34"/>
  <c r="D35"/>
  <c r="D36"/>
  <c r="D37"/>
  <c r="D25"/>
  <c r="D17"/>
  <c r="D18"/>
  <c r="D19"/>
  <c r="D20"/>
  <c r="D21"/>
  <c r="D22"/>
  <c r="D23"/>
  <c r="D24"/>
  <c r="D11"/>
  <c r="D12"/>
  <c r="D13"/>
  <c r="D14"/>
  <c r="D15"/>
  <c r="D16"/>
  <c r="D8"/>
  <c r="D9"/>
  <c r="D10"/>
  <c r="D7"/>
  <c r="A26" i="15" l="1"/>
  <c r="A27" l="1"/>
  <c r="H7" i="11"/>
  <c r="I22" s="1"/>
  <c r="E29"/>
  <c r="E30"/>
  <c r="H57"/>
  <c r="H46"/>
  <c r="H48"/>
  <c r="H49"/>
  <c r="H50"/>
  <c r="H51"/>
  <c r="H52"/>
  <c r="H54"/>
  <c r="H55"/>
  <c r="H26"/>
  <c r="H27"/>
  <c r="H28"/>
  <c r="H29"/>
  <c r="H30"/>
  <c r="H31"/>
  <c r="H32"/>
  <c r="H33"/>
  <c r="H34"/>
  <c r="H35"/>
  <c r="H36"/>
  <c r="H37"/>
  <c r="H38"/>
  <c r="H39"/>
  <c r="H42"/>
  <c r="H43"/>
  <c r="H44"/>
  <c r="H45"/>
  <c r="H23"/>
  <c r="H21"/>
  <c r="H13"/>
  <c r="H14"/>
  <c r="H15"/>
  <c r="H17"/>
  <c r="H18"/>
  <c r="H20"/>
  <c r="H10"/>
  <c r="H9"/>
  <c r="H8"/>
  <c r="A28" i="15" l="1"/>
  <c r="A30" l="1"/>
  <c r="G31" i="2"/>
  <c r="D7"/>
  <c r="A31" i="15" l="1"/>
  <c r="A32" l="1"/>
  <c r="G13" i="8"/>
  <c r="D12" i="9"/>
  <c r="F12" s="1"/>
  <c r="D9"/>
  <c r="F9" s="1"/>
  <c r="G10" i="8"/>
  <c r="G15"/>
  <c r="D14" i="9"/>
  <c r="D13"/>
  <c r="G14" i="8"/>
  <c r="D8" i="9"/>
  <c r="F8" s="1"/>
  <c r="G9" i="8"/>
  <c r="D11" i="9"/>
  <c r="F11" s="1"/>
  <c r="G12" i="8"/>
  <c r="F31" i="2"/>
  <c r="A36" i="15" l="1"/>
  <c r="F11" i="2"/>
  <c r="G11"/>
  <c r="G29"/>
  <c r="F29"/>
  <c r="F15"/>
  <c r="G15"/>
  <c r="F30"/>
  <c r="G30"/>
  <c r="G25"/>
  <c r="F25"/>
  <c r="F16"/>
  <c r="G16"/>
  <c r="G10"/>
  <c r="F10"/>
  <c r="F26"/>
  <c r="G26"/>
  <c r="F27"/>
  <c r="G27"/>
  <c r="F12"/>
  <c r="G12"/>
  <c r="F28"/>
  <c r="G28"/>
  <c r="F22"/>
  <c r="G22"/>
  <c r="G13"/>
  <c r="F13"/>
  <c r="F14"/>
  <c r="G14"/>
  <c r="G9"/>
  <c r="F9"/>
  <c r="F32"/>
  <c r="G32"/>
  <c r="F19"/>
  <c r="G19"/>
  <c r="G17"/>
  <c r="F17"/>
  <c r="F8"/>
  <c r="G8"/>
  <c r="F24"/>
  <c r="G24"/>
  <c r="F23"/>
  <c r="G23"/>
  <c r="F18"/>
  <c r="G18"/>
  <c r="A37" i="15" l="1"/>
  <c r="G39" i="11"/>
  <c r="I31"/>
  <c r="I32"/>
  <c r="I33"/>
  <c r="I34"/>
  <c r="I35"/>
  <c r="I36"/>
  <c r="I37"/>
  <c r="I38"/>
  <c r="I39"/>
  <c r="G31"/>
  <c r="G32"/>
  <c r="G33"/>
  <c r="G34"/>
  <c r="G35"/>
  <c r="G36"/>
  <c r="G37"/>
  <c r="G38"/>
  <c r="A38" i="15" l="1"/>
  <c r="G32" i="8"/>
  <c r="D29" i="9"/>
  <c r="D23"/>
  <c r="F23" s="1"/>
  <c r="G26" i="8"/>
  <c r="D16" i="9"/>
  <c r="F16" s="1"/>
  <c r="G18" i="8"/>
  <c r="D31" i="9"/>
  <c r="G35" i="8"/>
  <c r="G28"/>
  <c r="D25" i="9"/>
  <c r="D17"/>
  <c r="F17" s="1"/>
  <c r="G19" i="8"/>
  <c r="D10" i="9"/>
  <c r="F10" s="1"/>
  <c r="G11" i="8"/>
  <c r="D32" i="9"/>
  <c r="F32" s="1"/>
  <c r="G36" i="8"/>
  <c r="D27" i="9"/>
  <c r="F27" s="1"/>
  <c r="G30" i="8"/>
  <c r="D28" i="9"/>
  <c r="F28" s="1"/>
  <c r="G31" i="8"/>
  <c r="G24"/>
  <c r="D21" i="9"/>
  <c r="F21" s="1"/>
  <c r="D33"/>
  <c r="F33" s="1"/>
  <c r="G37" i="8"/>
  <c r="D19" i="9"/>
  <c r="F19" s="1"/>
  <c r="G22" i="8"/>
  <c r="D15" i="9"/>
  <c r="F15" s="1"/>
  <c r="G17" i="8"/>
  <c r="E9" i="11"/>
  <c r="E10"/>
  <c r="E13"/>
  <c r="E14"/>
  <c r="E15"/>
  <c r="E17"/>
  <c r="E18"/>
  <c r="E20"/>
  <c r="E21"/>
  <c r="E22"/>
  <c r="E23"/>
  <c r="E26"/>
  <c r="E27"/>
  <c r="E42"/>
  <c r="E44"/>
  <c r="E46"/>
  <c r="E51"/>
  <c r="E52"/>
  <c r="E8"/>
  <c r="G9"/>
  <c r="G10"/>
  <c r="G13"/>
  <c r="G14"/>
  <c r="G15"/>
  <c r="G17"/>
  <c r="G18"/>
  <c r="G20"/>
  <c r="G21"/>
  <c r="G23"/>
  <c r="G26"/>
  <c r="G27"/>
  <c r="G28"/>
  <c r="G29"/>
  <c r="G30"/>
  <c r="G42"/>
  <c r="G43"/>
  <c r="G44"/>
  <c r="G45"/>
  <c r="G46"/>
  <c r="G48"/>
  <c r="G49"/>
  <c r="G50"/>
  <c r="G51"/>
  <c r="G52"/>
  <c r="G54"/>
  <c r="G55"/>
  <c r="G57"/>
  <c r="G8"/>
  <c r="I8"/>
  <c r="I9"/>
  <c r="I10"/>
  <c r="I13"/>
  <c r="I14"/>
  <c r="I15"/>
  <c r="I17"/>
  <c r="I18"/>
  <c r="I20"/>
  <c r="I21"/>
  <c r="I23"/>
  <c r="I26"/>
  <c r="I27"/>
  <c r="I28"/>
  <c r="I29"/>
  <c r="I30"/>
  <c r="I42"/>
  <c r="I43"/>
  <c r="I44"/>
  <c r="I45"/>
  <c r="I46"/>
  <c r="I48"/>
  <c r="I49"/>
  <c r="I50"/>
  <c r="I51"/>
  <c r="I52"/>
  <c r="I54"/>
  <c r="I55"/>
  <c r="I57"/>
  <c r="F13" i="9"/>
  <c r="F14"/>
  <c r="F18"/>
  <c r="F20"/>
  <c r="F22"/>
  <c r="F24"/>
  <c r="F25"/>
  <c r="F26"/>
  <c r="F29"/>
  <c r="F30"/>
  <c r="F31"/>
  <c r="A39" i="15" l="1"/>
  <c r="A42" l="1"/>
  <c r="A40"/>
  <c r="A41" s="1"/>
  <c r="H13" i="8"/>
  <c r="H14"/>
  <c r="H15"/>
  <c r="H16"/>
  <c r="H17"/>
  <c r="H18"/>
  <c r="H19"/>
  <c r="H20"/>
  <c r="H21"/>
  <c r="H22"/>
  <c r="H23"/>
  <c r="H24"/>
  <c r="H25"/>
  <c r="H26"/>
  <c r="H27"/>
  <c r="H28"/>
  <c r="H29"/>
  <c r="H30"/>
  <c r="H31"/>
  <c r="H32"/>
  <c r="H33"/>
  <c r="H34"/>
  <c r="H35"/>
  <c r="H36"/>
  <c r="H37"/>
  <c r="H9"/>
  <c r="H10"/>
  <c r="H11"/>
  <c r="H12"/>
  <c r="H7"/>
  <c r="F8"/>
  <c r="F9"/>
  <c r="F10"/>
  <c r="F11"/>
  <c r="F12"/>
  <c r="F13"/>
  <c r="F14"/>
  <c r="F15"/>
  <c r="F16"/>
  <c r="F17"/>
  <c r="F18"/>
  <c r="F19"/>
  <c r="F20"/>
  <c r="F21"/>
  <c r="F22"/>
  <c r="F23"/>
  <c r="F24"/>
  <c r="F25"/>
  <c r="F26"/>
  <c r="F27"/>
  <c r="F28"/>
  <c r="F29"/>
  <c r="F30"/>
  <c r="F31"/>
  <c r="F32"/>
  <c r="F33"/>
  <c r="F34"/>
  <c r="F35"/>
  <c r="F36"/>
  <c r="F37"/>
  <c r="F7"/>
  <c r="A43" i="15" l="1"/>
  <c r="A44" s="1"/>
  <c r="A46" s="1"/>
  <c r="A48" s="1"/>
  <c r="A50" s="1"/>
  <c r="A51" l="1"/>
  <c r="A52"/>
  <c r="D7" i="9"/>
  <c r="F7" s="1"/>
  <c r="G8" i="8"/>
  <c r="H8" s="1"/>
  <c r="A53" i="15" l="1"/>
  <c r="A55" l="1"/>
  <c r="A54"/>
  <c r="A57" l="1"/>
  <c r="A56"/>
  <c r="A58" l="1"/>
  <c r="A59" s="1"/>
  <c r="A60" s="1"/>
  <c r="A61" l="1"/>
  <c r="A62" s="1"/>
  <c r="A63" l="1"/>
  <c r="A64" l="1"/>
  <c r="A65" s="1"/>
  <c r="E28" i="11"/>
  <c r="E43"/>
  <c r="E45"/>
  <c r="E48"/>
  <c r="E49"/>
  <c r="E50"/>
  <c r="E54"/>
  <c r="E55"/>
  <c r="E57"/>
  <c r="A66" i="15" l="1"/>
  <c r="A67" s="1"/>
  <c r="A69" l="1"/>
  <c r="A68"/>
  <c r="A70" l="1"/>
  <c r="A71"/>
  <c r="A72" l="1"/>
  <c r="A74" l="1"/>
  <c r="A73"/>
  <c r="A76" l="1"/>
  <c r="A75"/>
  <c r="A77" l="1"/>
  <c r="A79" l="1"/>
  <c r="A78"/>
  <c r="A81" l="1"/>
  <c r="A80"/>
  <c r="A82" l="1"/>
  <c r="A84" l="1"/>
  <c r="A83"/>
  <c r="A86" l="1"/>
  <c r="A85"/>
  <c r="A87" l="1"/>
  <c r="A89" l="1"/>
  <c r="A88"/>
  <c r="A91" l="1"/>
  <c r="A90"/>
  <c r="A93" l="1"/>
  <c r="A92"/>
  <c r="A95" l="1"/>
  <c r="A94"/>
  <c r="A97" l="1"/>
  <c r="A96"/>
  <c r="A99" l="1"/>
  <c r="A98"/>
  <c r="A100" l="1"/>
  <c r="A102" l="1"/>
  <c r="A101"/>
  <c r="A103" l="1"/>
  <c r="A105" l="1"/>
  <c r="A104"/>
  <c r="A106" l="1"/>
  <c r="A107" s="1"/>
  <c r="A108" l="1"/>
  <c r="A109" s="1"/>
  <c r="A110" s="1"/>
  <c r="A111" s="1"/>
  <c r="A113" s="1"/>
  <c r="A114" s="1"/>
  <c r="A115" s="1"/>
  <c r="A116" s="1"/>
  <c r="A118" s="1"/>
  <c r="A119" s="1"/>
  <c r="A121" s="1"/>
  <c r="A122" s="1"/>
  <c r="A124" s="1"/>
  <c r="A125" l="1"/>
  <c r="A127" l="1"/>
  <c r="A126"/>
  <c r="A128" l="1"/>
  <c r="A130" l="1"/>
  <c r="A129"/>
  <c r="A132" l="1"/>
  <c r="A134" s="1"/>
  <c r="A131"/>
  <c r="A135" l="1"/>
  <c r="A137" l="1"/>
  <c r="A136"/>
  <c r="A139" l="1"/>
  <c r="A138"/>
  <c r="A141" l="1"/>
  <c r="A140"/>
  <c r="A142" l="1"/>
  <c r="A143" s="1"/>
  <c r="A145" l="1"/>
  <c r="A147" s="1"/>
  <c r="A144"/>
  <c r="A148" l="1"/>
  <c r="A150" l="1"/>
  <c r="A152" s="1"/>
  <c r="A153" s="1"/>
  <c r="A155" s="1"/>
  <c r="A149"/>
  <c r="A157" l="1"/>
  <c r="A156"/>
  <c r="A159" l="1"/>
  <c r="A158"/>
  <c r="A161" l="1"/>
  <c r="A160"/>
  <c r="A163" l="1"/>
  <c r="A162"/>
  <c r="A164" l="1"/>
  <c r="A165" s="1"/>
  <c r="A167" l="1"/>
  <c r="A166"/>
  <c r="A169" l="1"/>
  <c r="A170" s="1"/>
  <c r="A168"/>
  <c r="A171" l="1"/>
  <c r="A173" l="1"/>
  <c r="A172"/>
  <c r="A175" l="1"/>
  <c r="A174"/>
  <c r="A177" l="1"/>
  <c r="A176"/>
  <c r="A179" l="1"/>
  <c r="A178"/>
  <c r="A180" l="1"/>
  <c r="A181" s="1"/>
  <c r="A183" l="1"/>
  <c r="A182"/>
  <c r="A185" l="1"/>
  <c r="A187" s="1"/>
  <c r="A184"/>
  <c r="A188" l="1"/>
  <c r="A190" l="1"/>
  <c r="A192" s="1"/>
  <c r="A189"/>
  <c r="A193" l="1"/>
  <c r="A194" s="1"/>
  <c r="A196" s="1"/>
  <c r="A198" l="1"/>
  <c r="A197"/>
  <c r="A200" l="1"/>
  <c r="A199"/>
  <c r="A201" l="1"/>
  <c r="A202" s="1"/>
  <c r="A204" l="1"/>
  <c r="A203"/>
  <c r="A206" l="1"/>
  <c r="A205"/>
  <c r="A208" l="1"/>
  <c r="A210" s="1"/>
  <c r="A207"/>
  <c r="A211" l="1"/>
  <c r="A213" l="1"/>
  <c r="A212"/>
  <c r="A215" l="1"/>
  <c r="A214"/>
  <c r="A217" l="1"/>
  <c r="A216"/>
  <c r="A218" l="1"/>
  <c r="A220" l="1"/>
  <c r="A219"/>
  <c r="A221" l="1"/>
  <c r="A223" l="1"/>
  <c r="A222"/>
  <c r="A224" l="1"/>
  <c r="A226" s="1"/>
  <c r="A229" s="1"/>
  <c r="A267"/>
  <c r="A231" l="1"/>
  <c r="A233" s="1"/>
  <c r="A230"/>
  <c r="A234" l="1"/>
  <c r="A236" l="1"/>
  <c r="A235"/>
  <c r="A238" l="1"/>
  <c r="A237"/>
  <c r="A240" l="1"/>
  <c r="A239"/>
  <c r="A241" l="1"/>
  <c r="A243" s="1"/>
  <c r="A244" s="1"/>
  <c r="A245" s="1"/>
  <c r="A246" l="1"/>
  <c r="A247" s="1"/>
  <c r="A249" s="1"/>
  <c r="A250" l="1"/>
  <c r="A252" l="1"/>
  <c r="A251"/>
  <c r="A254" l="1"/>
  <c r="A253"/>
  <c r="A256" l="1"/>
  <c r="A255"/>
  <c r="A259" l="1"/>
  <c r="A257"/>
  <c r="A261" l="1"/>
  <c r="A260"/>
  <c r="A262" l="1"/>
  <c r="A264" l="1"/>
  <c r="A263"/>
  <c r="A265" l="1"/>
  <c r="H34"/>
  <c r="G112"/>
  <c r="H112"/>
  <c r="G267"/>
  <c r="H267"/>
</calcChain>
</file>

<file path=xl/sharedStrings.xml><?xml version="1.0" encoding="utf-8"?>
<sst xmlns="http://schemas.openxmlformats.org/spreadsheetml/2006/main" count="1987" uniqueCount="730">
  <si>
    <t>Biểu 01/CH</t>
  </si>
  <si>
    <t>Đơn vị tính: ha</t>
  </si>
  <si>
    <t>TT</t>
  </si>
  <si>
    <t>Chỉ tiêu sử dụng đất</t>
  </si>
  <si>
    <t>Mã</t>
  </si>
  <si>
    <t>Toàn huyện</t>
  </si>
  <si>
    <t>Phân theo đơn vị hành chính cấp xã</t>
  </si>
  <si>
    <t>Kim Tân</t>
  </si>
  <si>
    <t>Chư Mố</t>
  </si>
  <si>
    <t>Chư Răng</t>
  </si>
  <si>
    <t>Ia KDăm</t>
  </si>
  <si>
    <t>Ia Tul</t>
  </si>
  <si>
    <t>Pờ Tó</t>
  </si>
  <si>
    <t>Ia Broăi</t>
  </si>
  <si>
    <t>Ia Mrơn</t>
  </si>
  <si>
    <t>Ia Trok</t>
  </si>
  <si>
    <t>(1)</t>
  </si>
  <si>
    <t>(2)</t>
  </si>
  <si>
    <t>(3)</t>
  </si>
  <si>
    <t>(4)=(5)+..(13)</t>
  </si>
  <si>
    <t>(5)</t>
  </si>
  <si>
    <t>(6)</t>
  </si>
  <si>
    <t>(7)</t>
  </si>
  <si>
    <t>(8)</t>
  </si>
  <si>
    <t>(9)</t>
  </si>
  <si>
    <t>(10)</t>
  </si>
  <si>
    <t>(11)</t>
  </si>
  <si>
    <t>(12)</t>
  </si>
  <si>
    <t>(13)</t>
  </si>
  <si>
    <t>Đất nông nghiệp</t>
  </si>
  <si>
    <t>NNP</t>
  </si>
  <si>
    <t>1.1</t>
  </si>
  <si>
    <t>Đất trồng lúa</t>
  </si>
  <si>
    <t>LUA</t>
  </si>
  <si>
    <t xml:space="preserve">     Đất chuyên trồng lúa nước</t>
  </si>
  <si>
    <t>LUC</t>
  </si>
  <si>
    <t>LUK</t>
  </si>
  <si>
    <t>1.2</t>
  </si>
  <si>
    <t>Đất trồng cây hàng năm khác</t>
  </si>
  <si>
    <t>HNK</t>
  </si>
  <si>
    <t>1.3</t>
  </si>
  <si>
    <t>Đất trồng cây lâu năm</t>
  </si>
  <si>
    <t>CLN</t>
  </si>
  <si>
    <t>1.4</t>
  </si>
  <si>
    <t>Đất rừng phòng hộ</t>
  </si>
  <si>
    <t>RPH</t>
  </si>
  <si>
    <t>1.5</t>
  </si>
  <si>
    <t>1.6</t>
  </si>
  <si>
    <t>Đất rừng sản xuất</t>
  </si>
  <si>
    <t>RSX</t>
  </si>
  <si>
    <t>1.7</t>
  </si>
  <si>
    <t>Đất nuôi trồng thủy sản</t>
  </si>
  <si>
    <t>NTS</t>
  </si>
  <si>
    <t>Đất nông nghiệp khác</t>
  </si>
  <si>
    <t>NKH</t>
  </si>
  <si>
    <t>Đất phi nông nghiệp</t>
  </si>
  <si>
    <t>PNN</t>
  </si>
  <si>
    <t>2.1</t>
  </si>
  <si>
    <t>Đất quốc phòng</t>
  </si>
  <si>
    <t>CQP</t>
  </si>
  <si>
    <t>2.2</t>
  </si>
  <si>
    <t>Đất an ninh</t>
  </si>
  <si>
    <t>CAN</t>
  </si>
  <si>
    <t>2.3</t>
  </si>
  <si>
    <t>Đất khu công nghiệp</t>
  </si>
  <si>
    <t>SKK</t>
  </si>
  <si>
    <t>2.4</t>
  </si>
  <si>
    <t>2.5</t>
  </si>
  <si>
    <t>Đất cụm công nghiệp</t>
  </si>
  <si>
    <t>SKN</t>
  </si>
  <si>
    <t>2.6</t>
  </si>
  <si>
    <t>Đất thương mại, dịch vụ</t>
  </si>
  <si>
    <t>TMD</t>
  </si>
  <si>
    <t>2.7</t>
  </si>
  <si>
    <t>Đất cơ sở sản xuất phi nông nghiệp</t>
  </si>
  <si>
    <t>SKC</t>
  </si>
  <si>
    <t>2.8</t>
  </si>
  <si>
    <t>Đất sử dụng cho hoạt động khoáng sản</t>
  </si>
  <si>
    <t>SKS</t>
  </si>
  <si>
    <t>2.9</t>
  </si>
  <si>
    <t>Đất phát triển hạ tầng cấp quốc gia, cấp tỉnh, cấp huyện, cấp xã</t>
  </si>
  <si>
    <t>DHT</t>
  </si>
  <si>
    <t>CSD</t>
  </si>
  <si>
    <t>DGT</t>
  </si>
  <si>
    <t>DTL</t>
  </si>
  <si>
    <t>DNL</t>
  </si>
  <si>
    <t>DYT</t>
  </si>
  <si>
    <t>DGD</t>
  </si>
  <si>
    <t>DTT</t>
  </si>
  <si>
    <t>DCH</t>
  </si>
  <si>
    <t>2.10</t>
  </si>
  <si>
    <t>2.11</t>
  </si>
  <si>
    <t>2.12</t>
  </si>
  <si>
    <t>Đất bãi thải, xử lý chất thải</t>
  </si>
  <si>
    <t>DRA</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</si>
  <si>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</si>
  <si>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</si>
  <si>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</si>
  <si>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</si>
  <si>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</si>
  <si>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</si>
  <si>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</si>
  <si>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</si>
  <si>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</si>
  <si>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</si>
  <si>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</si>
  <si>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</si>
  <si>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2.17</t>
  </si>
  <si>
    <t>2.18</t>
  </si>
  <si>
    <t>Đất cơ sở tôn giáo</t>
  </si>
  <si>
    <t>TON</t>
  </si>
  <si>
    <t>2.19</t>
  </si>
  <si>
    <t>Đất làm nghĩa trang, nghĩa địa, nhà tang lễ, nhà hỏa táng</t>
  </si>
  <si>
    <t>NTD</t>
  </si>
  <si>
    <t>Đất sản xuất vật liệu xây dựng, làm đồ gốm</t>
  </si>
  <si>
    <t>SKX</t>
  </si>
  <si>
    <t>Đất sinh hoạt cộng đồng</t>
  </si>
  <si>
    <t>DSH</t>
  </si>
  <si>
    <t>Đất khu vui chơi, giải trí công cộng</t>
  </si>
  <si>
    <t>DKV</t>
  </si>
  <si>
    <t>Đất sông, ngòi, kênh, rạch, suối</t>
  </si>
  <si>
    <t>SON</t>
  </si>
  <si>
    <t>Đất có mặt nước chuyên dùng</t>
  </si>
  <si>
    <t>MNC</t>
  </si>
  <si>
    <t>Đất chưa sử dụng</t>
  </si>
  <si>
    <t>DCS</t>
  </si>
  <si>
    <t>Chỉ tiêu</t>
  </si>
  <si>
    <t>(4)</t>
  </si>
  <si>
    <t>Diện tích tự nhiên</t>
  </si>
  <si>
    <t>Biểu 03/CH</t>
  </si>
  <si>
    <t>QUY HOẠCH SỬ DỤNG ĐẤT ĐẾN NĂM 2020 CỦA HUYỆN IA PA</t>
  </si>
  <si>
    <t>Biểu 04/CH</t>
  </si>
  <si>
    <t>DIỆN TÍCH CHUYỂN MỤC ĐÍCH SỬ DỤNG ĐẤT TRONG KỲ QUY HOẠCH CỦA HUYỆN IA PA</t>
  </si>
  <si>
    <t>Tổng diện tích</t>
  </si>
  <si>
    <t xml:space="preserve">Đất nông nghiệp chuyển sang phi nông nghiệp </t>
  </si>
  <si>
    <t>NNP/PNN</t>
  </si>
  <si>
    <t>LUA/PNN</t>
  </si>
  <si>
    <t>LUC/PNN</t>
  </si>
  <si>
    <t>HNK/PNN</t>
  </si>
  <si>
    <t>CLN/PNN</t>
  </si>
  <si>
    <t>RSX/PNN</t>
  </si>
  <si>
    <t>Chuyển đổi cơ cấu sử dụng đất trong nội bộ đất nông nghiệp</t>
  </si>
  <si>
    <t>Đất phi nông nghiệp không phải là đất ở chuyển sang đất ở</t>
  </si>
  <si>
    <t>PKO/OCT</t>
  </si>
  <si>
    <t>Biểu 05/CH</t>
  </si>
  <si>
    <t>DIỆN TÍCH ĐẤT CHƯA SỬ DỤNG VÀO SỬ DỤNG TRONG KỲ QUY HOẠCH CỦA HUYỆN IA PA</t>
  </si>
  <si>
    <t>Khu giết mổ gia súc tập trung</t>
  </si>
  <si>
    <t>Khu chăn nuôi tập trung thôn Plei Du</t>
  </si>
  <si>
    <t>Thao trường Pờ Tó</t>
  </si>
  <si>
    <t>Thao trường KTCĐBB</t>
  </si>
  <si>
    <t>Trận địa 12,7 mm</t>
  </si>
  <si>
    <t>Căn cứ chiến đấu</t>
  </si>
  <si>
    <t>Căn cứ hậu phương</t>
  </si>
  <si>
    <t>Căn cứ hậu cần - kỹ thuật</t>
  </si>
  <si>
    <t>Khu cảnh sát phòng cháy chữa cháy và cảnh sát cơ động</t>
  </si>
  <si>
    <t>Đồn công an thị trấn</t>
  </si>
  <si>
    <t>Nâng cấp mở rộng nhà tạm giữ công an huyện</t>
  </si>
  <si>
    <t>Điểm du lịch sinh thái Hồ Sen</t>
  </si>
  <si>
    <t>Khu thương mại dịch vụ</t>
  </si>
  <si>
    <t>Quy hoạch hợp tác xã bên cạnh bưu điện</t>
  </si>
  <si>
    <t>Đường giao thông từ làng H'Bel lên núi</t>
  </si>
  <si>
    <t>Đường giao thông nối đường Kđăm 2 lên núi</t>
  </si>
  <si>
    <t>Đường giao thông từ nhà ông Noel lên chân núi</t>
  </si>
  <si>
    <t>Đường giao thông từ phía Tây đường liên xã đến làng H'Bel</t>
  </si>
  <si>
    <t>Đường giao thông nội làng H'Bel</t>
  </si>
  <si>
    <t>Đường từ Kim Tân đi Pờ Tó</t>
  </si>
  <si>
    <t>Đường liên xã Ia Broăi đi Chư Mố</t>
  </si>
  <si>
    <t>Đường giao thông nội đồng</t>
  </si>
  <si>
    <t>Nối dài tuyến đường từ nhà Rơ Ô Pher đến kênh chính trạm bơm 1</t>
  </si>
  <si>
    <t>Mở rộng đường ra khu sản xuất</t>
  </si>
  <si>
    <t>Hồ thủy lợi Ia Toan</t>
  </si>
  <si>
    <t xml:space="preserve">Trạm bơm điện Bôn Tul </t>
  </si>
  <si>
    <t>Quy hoạch hồ thủy điện Ia Tul</t>
  </si>
  <si>
    <t>Trạm bơm số 4</t>
  </si>
  <si>
    <t>Trạm biến áp</t>
  </si>
  <si>
    <t>Đất cho mục đích đường điện thuộc năng lượng điện trên địa bàn huyện Ia Pa</t>
  </si>
  <si>
    <t>Mở rộng trạm y tế xã</t>
  </si>
  <si>
    <t>CHU CHUYỂN ĐẤT ĐAI TRONG KẾ HOẠCH SỬ DỤNG ĐẤT 05 NĂM (2016 - 2020) CỦA HUYỆN IA PA</t>
  </si>
  <si>
    <t>Diện tích</t>
  </si>
  <si>
    <t>TỔNG DIỆN TÍCH TỰ NHIÊN</t>
  </si>
  <si>
    <t xml:space="preserve">Đất trồng lúa </t>
  </si>
  <si>
    <t xml:space="preserve">     Đất chuyên trồng lúa nước </t>
  </si>
  <si>
    <t>Đất khu vui chơi, giải trí cộng đồng</t>
  </si>
  <si>
    <t>ĐẤT CHƯA SỬ DỤNG</t>
  </si>
  <si>
    <t>Cộng tăng</t>
  </si>
  <si>
    <t>Diện tích quy hoạch đến 2020</t>
  </si>
  <si>
    <t>So sánh quy hoạch 2020 với quy hoạch 2011 -  2015 được duyệt</t>
  </si>
  <si>
    <t>Tăng (+)</t>
  </si>
  <si>
    <t>Giảm (-)</t>
  </si>
  <si>
    <t>(6)=(4)-(5)</t>
  </si>
  <si>
    <t>(8)=(4)-(7)</t>
  </si>
  <si>
    <t>Đất khu vui chơi, giải trí CC</t>
  </si>
  <si>
    <t>Đất sông, ngòi, kênh, rạch</t>
  </si>
  <si>
    <t> So sánh</t>
  </si>
  <si>
    <t>Diện tích quy hoạch 2011 - 2015 đã duyệt</t>
  </si>
  <si>
    <t>DIỆN TÍCH TỰ NHIÊN</t>
  </si>
  <si>
    <t>LUN</t>
  </si>
  <si>
    <t>Tổng cộng</t>
  </si>
  <si>
    <t>Cộng 
giảm</t>
  </si>
  <si>
    <t>1</t>
  </si>
  <si>
    <t>2</t>
  </si>
  <si>
    <t xml:space="preserve">Đất làm nghĩa trang, nghĩa địa, nhà tang lễ, nhà hoả táng </t>
  </si>
  <si>
    <t>3</t>
  </si>
  <si>
    <t>Diện tích hiện trạng (ha)</t>
  </si>
  <si>
    <t>Trồng rừng sản xuất toàn huyện</t>
  </si>
  <si>
    <t>Kế hoạch trồng rừng sản xuất</t>
  </si>
  <si>
    <t>Phát triển chăn nuôi chuồng trại</t>
  </si>
  <si>
    <t>Đất nông nghiệp khác</t>
  </si>
  <si>
    <t>Đất quốc phòng</t>
  </si>
  <si>
    <t>Đất an ninh</t>
  </si>
  <si>
    <t>Cụm công nghiệp- Tiểu thủ công nghiệp</t>
  </si>
  <si>
    <t>Đất cụm công nghiệp</t>
  </si>
  <si>
    <t>Khu du lich làng BLôm</t>
  </si>
  <si>
    <t>Khu du lịch thác Voi</t>
  </si>
  <si>
    <t>Đất du lịch khu vực suối Tul</t>
  </si>
  <si>
    <t>Đất thương mại dịch vụ</t>
  </si>
  <si>
    <t>Nhà máy sản xuất vật liệu xây dựng không nung, gạch bê tông bọt</t>
  </si>
  <si>
    <t>Đất sản xuất kinh doanh phi nông nghiệp</t>
  </si>
  <si>
    <t>Đất giao thông</t>
  </si>
  <si>
    <t xml:space="preserve">Đường trần Hưng Đạo liên xã từ Ia Mrơn đi xã Kim Tân </t>
  </si>
  <si>
    <t>Dự án xây dựng cầu dân sinh - thuộc dự án LRAMP</t>
  </si>
  <si>
    <t>Dự án đường giao thông liên huyện Phú Thiện - Ia Pa nối QL 25 với TL 666 (đi qua xã Pờ Tó)</t>
  </si>
  <si>
    <t>Đường nội thị huyện Ia Pa</t>
  </si>
  <si>
    <t>Đường giao thông từ TT 662 ra khu sản xuất thôn Bình Hòa</t>
  </si>
  <si>
    <t>Đường giao thông ra khu sản xuất và dãn dân cư thôn Quý Tân</t>
  </si>
  <si>
    <t>Đường giao thông ra khu sản xuất Trạm bơm điện số 2, xã Chư Mố</t>
  </si>
  <si>
    <t>Đường giao thông nội đồng thôn 1 ra khu sản xuất</t>
  </si>
  <si>
    <t>Đường giao thông Từ TL 662 đến B22 đi theo kênh B24-3-6 đến suối Mơ Nang  (liên thôn  Ba Leng, Ma San)</t>
  </si>
  <si>
    <t>Đường giao thông ra khu sản xuất cánh đồng Tông Rơ Siu (thôn Bôn Tơ Khế)</t>
  </si>
  <si>
    <t>Đường giao thông từ TL 666 đi khu sản xuất Ya Ly (đoạn từ đất ông Thường đến đất ông Phúc)</t>
  </si>
  <si>
    <t>Đường giao thông ra khu sản xuất cánh đồng TBĐ số 2</t>
  </si>
  <si>
    <t>Đường giao thông thôn Bôn Tul (Đoạn từ nhà Nay Nhoai đi khu sản xuất)</t>
  </si>
  <si>
    <t>Đường giao thông ra khu sản xuất mía thôn Bình Tây ( đoạn 1 từ giữa nghĩa địa cũ đến hết đất ông Vinh L=1.500m; đoạn 2 từ nhà ông Hải đến khu sản xuất L=300m)</t>
  </si>
  <si>
    <t>Đường giao thông ra khu sản xuất tập trung Ia Chă (thôn Bôn Tơ Khế)</t>
  </si>
  <si>
    <t xml:space="preserve">Đường giao thông từ làng Bi Gia ra khu sản xuất </t>
  </si>
  <si>
    <t>Đường giao thông từ làng Bi Dông ra khu sản xuất (tiếp nối đoạn từ nguồn vốn TPCP năm 2020)</t>
  </si>
  <si>
    <t>Đường giao thông thôn Bôn Biah A (Đoạn từ nhà bà H' Bét đến nhà ông A Luêng; đoạn từ nhà ông Thíu đến nhà ông Rơ Ô Lit)</t>
  </si>
  <si>
    <t>Xây dựng đường giao thông vận chuyển hàng nông sản liên xã (từ xã Ia Kdăm đi xã Chư Mố)</t>
  </si>
  <si>
    <t>Đường giao thông nội đồng trạm bơm số 03</t>
  </si>
  <si>
    <t>Đầu tư kết cấu hạ tầng</t>
  </si>
  <si>
    <t>Trạm cấp nước tập trung</t>
  </si>
  <si>
    <t>Đất thủy lợi</t>
  </si>
  <si>
    <t>Đất năng lượng</t>
  </si>
  <si>
    <t>Dự án điện năng lượng mặt trời</t>
  </si>
  <si>
    <t>Trạm y tế xã</t>
  </si>
  <si>
    <t>Đất y tế</t>
  </si>
  <si>
    <t>223,42</t>
  </si>
  <si>
    <t>1.200</t>
  </si>
  <si>
    <t>395,47</t>
  </si>
  <si>
    <t>Đất giáo dục</t>
  </si>
  <si>
    <t>Trường mẫu giáo 1/6</t>
  </si>
  <si>
    <t>Mở rộng trường TH Lê Hồng Phong</t>
  </si>
  <si>
    <t>Mở rộng trường mẫu giáo Măng Non</t>
  </si>
  <si>
    <t>Mở rộng trường mẫu giáo Vành Khuyên</t>
  </si>
  <si>
    <t>Xây mới trường tiểu học Nguyễn Trãi</t>
  </si>
  <si>
    <t>Trường tiểu học và THCS khu trung tâm huyện</t>
  </si>
  <si>
    <t>Trường THCS Nay Der</t>
  </si>
  <si>
    <t>Trường THCS Đinh Núp</t>
  </si>
  <si>
    <t>Trường Tiểu học Lê Văn Tám</t>
  </si>
  <si>
    <t>Đất thể dục thể thao</t>
  </si>
  <si>
    <t>Sân thể thao trung tâm</t>
  </si>
  <si>
    <t>Đất làm sân bóng đá (sân vận động) của xã Ia Kdăm</t>
  </si>
  <si>
    <t>Sân bóng làng H'Bel</t>
  </si>
  <si>
    <t>Sân thể thao các thôn làng</t>
  </si>
  <si>
    <t>Xây mới sân thể thao xã</t>
  </si>
  <si>
    <t>Sân thể thao trung tâm cụm xã</t>
  </si>
  <si>
    <t>Mở rộng sân bóng đá xã</t>
  </si>
  <si>
    <t>Sân vận động xã</t>
  </si>
  <si>
    <t>Đất chợ</t>
  </si>
  <si>
    <t>Mở rộng và nâng cấp chợ Chư Răng</t>
  </si>
  <si>
    <t>Chợ Chư Mố</t>
  </si>
  <si>
    <t>Xây mới chợ Pờ Tó</t>
  </si>
  <si>
    <t>Xây dựng chợ xã, huyện (khu trung tâm thương mại huyện Ia Pa)</t>
  </si>
  <si>
    <t>Bãi rác thải</t>
  </si>
  <si>
    <t>Khu dân cư đồi Rơ Ga</t>
  </si>
  <si>
    <t>Khu dân cư giáp Ia Mrơn (Tân Phong)</t>
  </si>
  <si>
    <t>Đấu giá quyền sử dụng đất ở nông thôn cho hộ gia đình cá nhân</t>
  </si>
  <si>
    <t>Quy hoạch đất ở từ làng H'Bel tới cầu</t>
  </si>
  <si>
    <t>Thu hồi đất của BQL RPH Ayun Pa giao cho xã Chư Răng (cấp giấy cho khu dân cư)</t>
  </si>
  <si>
    <t>Khu dân cư các thôn làng: cầu Kliếc A vào làng Chư Gu</t>
  </si>
  <si>
    <t>Mở rộng khu dân cư vườn điều giáp xã Ia Tul</t>
  </si>
  <si>
    <t>Khu dân cư phía Đông núi Chư Mố</t>
  </si>
  <si>
    <t>Khu dân cư từ cây xăng ông Nghiêm đến đường Trần Cao Vân</t>
  </si>
  <si>
    <t>Đấu giá quyền sử dụng đất từ năm 2016 chuyển sang 2017 (Quy hoạch khu dân cư)</t>
  </si>
  <si>
    <t>Đấu giá đất ở tại trung tâm huyện</t>
  </si>
  <si>
    <t>Khu dân cư mới thị trấn</t>
  </si>
  <si>
    <t xml:space="preserve">Khu đô thị mới </t>
  </si>
  <si>
    <t>Liên đoàn lao động huyện</t>
  </si>
  <si>
    <t>Trạm truyền thanh xã</t>
  </si>
  <si>
    <t>Trạm kiểm lâm địa bàn xã Ia Tul</t>
  </si>
  <si>
    <t>Xây dựng Chùa Minh Trí</t>
  </si>
  <si>
    <t>Mở rộng nghĩa địa nhân dân đồi Rơ Ga</t>
  </si>
  <si>
    <t>Mở rộng nghĩa địa Bôn Broăi, Bôn IaRniu</t>
  </si>
  <si>
    <t>Đất xây dựng nghĩa địa tại xã Ia Tul</t>
  </si>
  <si>
    <t>Đất xây dựng nghĩa địa tại xã Ia Trốk</t>
  </si>
  <si>
    <t>Xây dựng nghĩa trang huyện</t>
  </si>
  <si>
    <t>Khu khai thác cát tại sông Ba</t>
  </si>
  <si>
    <t>Khai thác cát xây dựng</t>
  </si>
  <si>
    <t>Khai thác đất cấp phối</t>
  </si>
  <si>
    <t>Nhà sinh hoạt cộng đồng thôn</t>
  </si>
  <si>
    <t>Trung tâm VH-TT xã đạt chuẩn</t>
  </si>
  <si>
    <t>Nhà văn hóa xã Ia Trok</t>
  </si>
  <si>
    <t>Nhà văn hóa xã</t>
  </si>
  <si>
    <t>Đất cây xanh các thôn</t>
  </si>
  <si>
    <t>HIỆN TRẠNG SỬ DỤNG ĐẤT NĂM 2015</t>
  </si>
  <si>
    <t>Kết quả thực hiện</t>
  </si>
  <si>
    <t>Diện tích
(ha)</t>
  </si>
  <si>
    <t>So sánh</t>
  </si>
  <si>
    <t>Tăng (+), giảm (-)</t>
  </si>
  <si>
    <t>Tỷ lệ (%)</t>
  </si>
  <si>
    <t>(6) = (5)-(4)</t>
  </si>
  <si>
    <t>(7)=(5)/(4)*100 (%)</t>
  </si>
  <si>
    <t>Tăng(+) Giảm(-)</t>
  </si>
  <si>
    <t>Diện tích cuối năm 2020</t>
  </si>
  <si>
    <t>Cơ cấu (100%)</t>
  </si>
  <si>
    <t>Biểu 02/CH</t>
  </si>
  <si>
    <t>KẾT QUẢ THỰC HIỆN QUY HOẠCH SỬ DỤNG ĐẤT ĐẾN NĂM 2015</t>
  </si>
  <si>
    <t>Hiện trạng năm 2015</t>
  </si>
  <si>
    <t>Cơ cấu (%)</t>
  </si>
  <si>
    <t>Diện tích (ha)</t>
  </si>
  <si>
    <t>Quy hoạch đến năm 2020</t>
  </si>
  <si>
    <t>Cấp tỉnh phân bổ (ha)</t>
  </si>
  <si>
    <t>Cấp huyện xác định, xác định bổ sung (ha)</t>
  </si>
  <si>
    <t>Diện tích (ha)</t>
  </si>
  <si>
    <t>Tổng số</t>
  </si>
  <si>
    <t>(8)=(6)+(7)</t>
  </si>
  <si>
    <t xml:space="preserve">    Đất giao thông</t>
  </si>
  <si>
    <t xml:space="preserve">    Đất thuỷ lợi</t>
  </si>
  <si>
    <t xml:space="preserve">    Đất công trình năng lượng </t>
  </si>
  <si>
    <t xml:space="preserve">    Đất công trình bưu chính viễn thông </t>
  </si>
  <si>
    <t>DBV</t>
  </si>
  <si>
    <t xml:space="preserve">    Đất cơ sở văn hoá</t>
  </si>
  <si>
    <t>DVH</t>
  </si>
  <si>
    <t xml:space="preserve">    Đất cơ sở y tế</t>
  </si>
  <si>
    <t xml:space="preserve">    Đất cơ sở giáo dục - đào tạo</t>
  </si>
  <si>
    <t xml:space="preserve">    Đất cơ sở thể dục - thể thao</t>
  </si>
  <si>
    <t xml:space="preserve">    Đất chợ</t>
  </si>
  <si>
    <t>Trong đó: đất khu căn cứ chiến đấu, căn cứ hậu phương, khu vực phòng thủ, điểm tựa chiến đấu (không thực hiện thu hồi đất, chuyển mục đích sử dụng đất trong thời bình)</t>
  </si>
  <si>
    <t>Đường trục xã phía Tây từ thôn 1 đi thôn 2</t>
  </si>
  <si>
    <t>Tổng</t>
  </si>
  <si>
    <t>Thôn Đkun</t>
  </si>
  <si>
    <t>Đồi Rơ Ga</t>
  </si>
  <si>
    <t>Bình Trung, Plei Tù</t>
  </si>
  <si>
    <t>Thôn 2</t>
  </si>
  <si>
    <t>Nằm sát UBND xã, Tờ 18 gần thửa 6, 7, 8</t>
  </si>
  <si>
    <t>Quy hoạch đất ở thôn Plơi RNgôl</t>
  </si>
  <si>
    <t>Quy hoạch đất ở</t>
  </si>
  <si>
    <t>Quy hoạch đất ở buôn Tul</t>
  </si>
  <si>
    <t>Thuộc thôn Blôm, Mơ Nang 01</t>
  </si>
  <si>
    <t xml:space="preserve">Dự án sắp xếp khu dân cư, xây dựng  thôn, làng kiểu mẫu NTM </t>
  </si>
  <si>
    <t xml:space="preserve"> Buôn Biah A</t>
  </si>
  <si>
    <t>Đường Quang Trung kéo dài đi Phú Thiện</t>
  </si>
  <si>
    <t>Thôn 1, gần nghĩa trang</t>
  </si>
  <si>
    <t>Tờ BĐ số32</t>
  </si>
  <si>
    <t>Bôn IaRniu</t>
  </si>
  <si>
    <t>Gần sân vận động xã</t>
  </si>
  <si>
    <t>Dự án đất bờ kè chống sạt lở Sông Ba</t>
  </si>
  <si>
    <t>Đường giao thông đến kênh trạm bơm số 01</t>
  </si>
  <si>
    <t>Đường giao thông: Đường Trường Chinh</t>
  </si>
  <si>
    <t>Đường giao thông: Đường Lê Lợi</t>
  </si>
  <si>
    <t xml:space="preserve">Đường giao thông: Đường Võ Thị Sáu liên xã từ Ia Mrơn đi xã Kim Tân </t>
  </si>
  <si>
    <t>Đường nội đồng trạm bơm điện số 02 Ia Tul</t>
  </si>
  <si>
    <t>Chuyển đổi mục đích từ đất nông nghiệp sang đất phi NN (sản xuất kinh doanh) tại xã Ia Trốk</t>
  </si>
  <si>
    <t>Chuyển đổi mục đích từ đất nông nghiệp sang đất phi NN (sản xuất kinh doanh) tại xã Chư Mố</t>
  </si>
  <si>
    <t>Chuyển đổi mục đích từ đất nông nghiệp sang đất phi NN (sản xuất kinh doanh) tại xã Ia Tul</t>
  </si>
  <si>
    <t>Quy hoạch đất du lịch</t>
  </si>
  <si>
    <t>không cộng diện tích</t>
  </si>
  <si>
    <t>Núi Chư Bout</t>
  </si>
  <si>
    <t>Tiểu khu 1180, 1185</t>
  </si>
  <si>
    <t>Núi Chư Kuan, Khoảnh K1,2, tiểu khu 1190</t>
  </si>
  <si>
    <t>Blôm, phía sau đài tưởng niệm khu TT huyện</t>
  </si>
  <si>
    <t>Blôm</t>
  </si>
  <si>
    <t>Khu chăn nuôi Na Vi Farm</t>
  </si>
  <si>
    <t>Khu chăn nuôi Nhất Trần</t>
  </si>
  <si>
    <t>Trồng khôi phục lại rừng sản xuất</t>
  </si>
  <si>
    <t>Khoảnh 2,3,4,5 tiểu khu 1227, khoảnh 1,2 tiểu khu 1228</t>
  </si>
  <si>
    <t>/</t>
  </si>
  <si>
    <t>Tên dự án</t>
  </si>
  <si>
    <t>Chư Răng; Kim Tân; Ia Mrơn; Ia Broăi; Ia Tul; Chư Mố; Pờ Tó; Ia Kdăm</t>
  </si>
  <si>
    <t>Kim Tân; Ia Mrơn</t>
  </si>
  <si>
    <t>Pờ Tó; Chư Răng; Ia Mrơn</t>
  </si>
  <si>
    <t>Chư Mố; Ia KDăm</t>
  </si>
  <si>
    <t>Ia Tul; Ia Broăi</t>
  </si>
  <si>
    <t>Chư Răng; Pờ Tó; Ia KDăm</t>
  </si>
  <si>
    <t>Ia Mrơn; Kim Tân</t>
  </si>
  <si>
    <t>(14)</t>
  </si>
  <si>
    <t>(15)</t>
  </si>
  <si>
    <t>NTS/PNN</t>
  </si>
  <si>
    <t>Diện tích hiện trạng năm 2015</t>
  </si>
  <si>
    <t>Biểu 13/CH</t>
  </si>
  <si>
    <t>Diện tích kế hoạch được duyệt (ha)</t>
  </si>
  <si>
    <t>Tổng DT tự nhiên</t>
  </si>
  <si>
    <t>Khu dân cư thôn làng trong xã Pờ Tó</t>
  </si>
  <si>
    <t>(6)=(7)+..(15)</t>
  </si>
  <si>
    <t>So sánh quy hoạch 2020 với hiện trạng 2015</t>
  </si>
  <si>
    <t>Diện tích hiện trạng 2015</t>
  </si>
  <si>
    <t>Khu chăn nuôi tập trung thôn Voòng Bong</t>
  </si>
  <si>
    <t xml:space="preserve">Mở rộng đường giao thông từ TL 662 đi thôn Mơ Năng 2 </t>
  </si>
  <si>
    <t>Đường giao thông phía Đông thôn 1</t>
  </si>
  <si>
    <t>Đường giao thông từ nghĩa địa Plei Toan lên núi</t>
  </si>
  <si>
    <t>Đường giao thông từ Plei Toan lên núi</t>
  </si>
  <si>
    <t>Đường giao thông nội đồng Bôn Tul</t>
  </si>
  <si>
    <t>Đường giao thông ra khu sản xuất thôn Plei Toan</t>
  </si>
  <si>
    <t>Đường giao thông ra khu sản xuất cánh đồng thôn Quý Đức, Bôn Trôk, Bôn Chơ Ma</t>
  </si>
  <si>
    <t>Đường giao thông ra khu sản xuất thôn 2 (Đầu tuyến là nhà ông Thất ở TL662 ra khu sản xuất)</t>
  </si>
  <si>
    <t>Đường ra khu sản xuất Bôn Dlai Bầu</t>
  </si>
  <si>
    <t>Đường đi ra khu sản xuất thôn Mơ Năng</t>
  </si>
  <si>
    <t>Đường giao thông thôn Plei Kdăm</t>
  </si>
  <si>
    <t>Đường giao thông thôn Đăk Chá từ nhà Dương Văn Sĩ  đến thôn Kim Năng</t>
  </si>
  <si>
    <t>Đường giao thông thôn Ama H’lil 1 (đoạn từ TL 662 đến B24 đến nhà ông A Ma Thim)</t>
  </si>
  <si>
    <t>Đường giao thông thôn Bôn Chơ Ma, từ nhà ông Ksor Ruat đến kênh mương B22-10</t>
  </si>
  <si>
    <t xml:space="preserve">Đường giao thông thôn Bôn Jứ ra khu sản xuất xã Ia Broắi </t>
  </si>
  <si>
    <t>Đường giao thông liên thôn 4 đi Bi Dông, xã Pờ Tó</t>
  </si>
  <si>
    <t>Đường giao thông thôn 3 (Đoạn  từ nhà ông Tại đến nhà ông Chuyên)</t>
  </si>
  <si>
    <t>Đường giao thông thôn Ama Hlil 1 (đoạn 1 từ nhà Siu Khu đến nhà nguyện và đoạn 2 từ nhà R’ô Suin đến nhà Rmah But)</t>
  </si>
  <si>
    <t>Đường giao thông thôn Voòng Boong (đoạn từ đất nhà ông Sáu  đến đất ông Thoa)</t>
  </si>
  <si>
    <t xml:space="preserve">Đường giao thông thôn Đawk Chá từ nhà Nguyễn Văn Bình đến đất sản xuất ông Đinh Văn Miễn </t>
  </si>
  <si>
    <t xml:space="preserve">Đường giao thông thôn Bôn Jứ đi khu sản xuất xã Ia Broắi </t>
  </si>
  <si>
    <t>Đường giao thông thôn Plơi Apa Ama H'Lăk (đoạn từ nhà Rah Lan Lít đến ranh giới Ma Lim 2 L= 110m; đoạn từ nhà Ksor Per đến ranh giới Ma Lim 2 L= 110m)</t>
  </si>
  <si>
    <t>Đường giao thông thôn Bôn Biah B  (Đoạn từ nhà Ksor Tuýt đến nhà Rơ Ô Pher nối dài đến đến kênh chính TBĐ số 1</t>
  </si>
  <si>
    <t>Đường giao thông thôn Bôn Broăi (Đoạn nối khu dân cư ra khu sản xuất)</t>
  </si>
  <si>
    <t>Đường giao thông thôn Bôn Tông Sê ( đoạn 1 từ nhà ông Rcom Lơt  đến nhà Ral Lan H' Nil L=100m; đoạn 2 từ nhà ông Ksor Oan đến nhà ông Rcom Phuil  L=130m; Đoạn 3 từ nhà ông Nay Trinh đến nhà ông Rcom Phan L=100m; đoạn 4 từ nhà ôngKsor Din  đến nhà ông Siu</t>
  </si>
  <si>
    <t>Đường giao thông thôn Voòng Boong (đoạn từ đất nhà ông Thoa đến Khu sản xuất)</t>
  </si>
  <si>
    <t xml:space="preserve">Xây dựng đường giao thông nội đồng thôn Bôn Biah A </t>
  </si>
  <si>
    <t xml:space="preserve">Bôn Biah A </t>
  </si>
  <si>
    <t>Bôn Biah B</t>
  </si>
  <si>
    <t>Trạm cấp nước tập trung thôn Plơi H'Bel</t>
  </si>
  <si>
    <t>Sân thể thao các khu dân cư thôn Blôm</t>
  </si>
  <si>
    <t>Mở rộng sân bóng Kđăm</t>
  </si>
  <si>
    <t>Mở rộng sân bóng Plei Toan</t>
  </si>
  <si>
    <t>Sân bóng đá trung tâm xã tại thôn 3</t>
  </si>
  <si>
    <t>Thôn Plơi Apa Ama H’lăk</t>
  </si>
  <si>
    <t>Quy hoạch đất ở từ ngã ba Kim Năng đi trung tâm huyện (2 bên đường)</t>
  </si>
  <si>
    <t>Giãn dân định canh, định cư tập trung 2 thôn dân tộc (Blôm, Mơ Nang 2) tại vị trí tiếp giáp thôn Mơ Nang 1 chưa sáp nhập</t>
  </si>
  <si>
    <t>Điểm dân cư từ ChKo đi Bôn Dlai Bầu</t>
  </si>
  <si>
    <t>Quy hoạch đất ở từ đầu làng Plei Toan đến làng H'Bel</t>
  </si>
  <si>
    <t>Khai thác đất ở tại thôn Plei Du, Voòng Bong, Bình Trung</t>
  </si>
  <si>
    <t>Thu hồi đất hợp tác xã giao cho UBND xã khai thác đất ở</t>
  </si>
  <si>
    <t>Quy hoạch giãn dân thôn 1</t>
  </si>
  <si>
    <t>Mở rộng khu dân cư Bôn Jứ (Bôn Tong Ố chưa sáp nhập)</t>
  </si>
  <si>
    <t>Khu dân cư phía Bắc Bôn Tơ Khế</t>
  </si>
  <si>
    <t>Khu dân cư phía Đông Bôn Biah B</t>
  </si>
  <si>
    <t>Quy hoạch đất ở thôn 4</t>
  </si>
  <si>
    <t>Quy hoạch khu dân cư thôn Đăk Chá, khu vực 2 bên đầu cầu</t>
  </si>
  <si>
    <t>Thu hồi đất hợp tác xã giao cho UBND xã</t>
  </si>
  <si>
    <t>Đất tôn giáo (cho chi hội Tin lành Bôn Biah A xã Ia Tul  (đất thuộc Buôn Tul xã Ia Broắi)</t>
  </si>
  <si>
    <t>Nghĩa trang thôn Blôm</t>
  </si>
  <si>
    <t>Nghĩa trang thôn Mơ Năng 2</t>
  </si>
  <si>
    <t>Mơ Năng 2</t>
  </si>
  <si>
    <t>Mở rộng nghĩa địa tại thôn Voòng Bong</t>
  </si>
  <si>
    <t>Mở rộng nghĩa địa Plei Du</t>
  </si>
  <si>
    <t>Nghĩa trang nhân dân 7 thôn</t>
  </si>
  <si>
    <t>Mở rộng nghĩa địa thôn Bôn Jứ (Bôn Jứ Ama Uôk chưa sáp nhập)</t>
  </si>
  <si>
    <t>Nghĩa địa Bôn Jứ (Bôn Jứ Ama Hoét chưa sáp nhập)</t>
  </si>
  <si>
    <t>Mở rộng nghĩa trang nhân dân 5 thôn</t>
  </si>
  <si>
    <t>Plơi H’Bel</t>
  </si>
  <si>
    <t>Nhà sinh hoạt cộng đồng ở các thôn Ama San, Ama Rin 1, BahLeng, Kim Năng, Đăk chá, H’lil 1, H’lil 2, Ama Rin 2</t>
  </si>
  <si>
    <t>Nhà sinh hoạt cộng đồng thôn Mơ Năng 2 và Blôm</t>
  </si>
  <si>
    <t>Nhà sinh hoạt cộng đồng các thôn làng Plơi Toan, Plơi Kdăm, Bôn Dlai Bầu</t>
  </si>
  <si>
    <t xml:space="preserve">Nhà sinh hoạt cộng đồng các thôn làng Quý Tân, Kơ Nia, Plơi RNgôl, Bôn Hoăi, Bôn Tông Se, Bôn Chơ Ma </t>
  </si>
  <si>
    <t>Nhà sinh hoạt cộng đồng thôn 1, thôn 2, thôn 3</t>
  </si>
  <si>
    <t>Nhà sinh hoạt cộng đồng các thôn Bôn Broăi, Bôn Jứ, Bôn Tul, Bôn Ia Rniu</t>
  </si>
  <si>
    <t>Nhà sinh hoạt cộng đồng Bôn Biah B</t>
  </si>
  <si>
    <t>Nhà sinh hoạt cộng đồng Bôn Biah A</t>
  </si>
  <si>
    <t>Nhà sinh hoạt cộng đồng các thôn Apa Ama Lim, Plơi Apa Ơi H’Briu, Plơi Apa Ơi H’Trông, Plơi Apa Ama Đá, Plơi Apa Ama H’lăk</t>
  </si>
  <si>
    <t>Nhà sinh hoạt cộng đồng thôn 1, 2 và Đồng Sơn</t>
  </si>
  <si>
    <t>I</t>
  </si>
  <si>
    <t>II</t>
  </si>
  <si>
    <t xml:space="preserve">Khu vực cần chuyển mục đích sử dụng đất để thực hiện việc nhận chuyển nhượng, thuê quyền sử dụng đất, nhận góp vốn bằng quyền sử dụng đất </t>
  </si>
  <si>
    <t>Phụ biểu 1. SO SÁNH DIỆN TÍCH QUY HOẠCH ĐẾN NĂM 2020 VỚI DIỆN TÍCH QUY HOẠCH ĐẾN 2015 ĐÃ ĐƯỢC DUYỆT VÀ VỚI HIỆN TRẠNG NĂM 2015</t>
  </si>
  <si>
    <t>Phụ biểu 2. SO SÁNH DIỆN TÍCH QUY HOẠCH ĐẾN 2015 ĐÃ ĐƯỢC DUYỆT VÀ VỚI HIỆN TRẠNG NĂM 2015</t>
  </si>
  <si>
    <t>Khu chăn nuôi công nghệ cao My Anh</t>
  </si>
  <si>
    <t>Giáo xứ Phú Tâm</t>
  </si>
  <si>
    <t xml:space="preserve">Dự án giãn dân thôn Plei Rơngol </t>
  </si>
  <si>
    <t>Nhà máy điện gió số 2</t>
  </si>
  <si>
    <t>Tỉnh lộ 662B</t>
  </si>
  <si>
    <t>Thủy điện IaPa công ty Hưng Long</t>
  </si>
  <si>
    <t>Kim Tân; Ia KDăm</t>
  </si>
  <si>
    <t>Đường liên xã Kim Tân đi xã Yang Nam</t>
  </si>
  <si>
    <t>Kim Tân; Chư Răng; Pờ Tó</t>
  </si>
  <si>
    <t>CV 2801/UBND-KTTH 13/12/2018 vv giao nhiệm vụ lập báo cáo đề xuất chủ trương đầu tư các dự án phòng chống thiên tai cấp bách sử dụng nguồn vốn ngân sách nhà nước</t>
  </si>
  <si>
    <t>Tăng Thêm</t>
  </si>
  <si>
    <t>Diện tích quy hoạch (ha)</t>
  </si>
  <si>
    <t>Khu chăn nuôi trang trại GIS</t>
  </si>
  <si>
    <t>Ia Mrơn, Kim Tân</t>
  </si>
  <si>
    <t>Đất san ủi hạ độ cao làm lúa nước</t>
  </si>
  <si>
    <t>2.20</t>
  </si>
  <si>
    <t>2.21</t>
  </si>
  <si>
    <t>PNK</t>
  </si>
  <si>
    <t>2.22</t>
  </si>
  <si>
    <t>2.24</t>
  </si>
  <si>
    <t>2.25</t>
  </si>
  <si>
    <t>2.26</t>
  </si>
  <si>
    <t>Đất phi nông nghiệp khác</t>
  </si>
  <si>
    <t>Mở rộng khu dân cư Bi Dong, Bi Da đến suối Pa Rá</t>
  </si>
  <si>
    <t>Khu dân cư các thôn trong xã Chư Răng</t>
  </si>
  <si>
    <t>Khu dân cư các thôn trong xã</t>
  </si>
  <si>
    <t>Khu dân cư các thôn trong xã, Khu vực hai bên đường đầu cầu Kdăm đi xã Ia Kdăm</t>
  </si>
  <si>
    <t>Khu dân cư các thôn trong xã, khu vực đối diện hạt chín thuộc tờ bản đồ số 24</t>
  </si>
  <si>
    <t>Chuyển mục đích đất ở sang đất thương mại dịch vụ</t>
  </si>
  <si>
    <t>Đất chưa sử dụng còn lại</t>
  </si>
  <si>
    <t>Diện tích đất chưa sử dụng đưa vào sử dụng</t>
  </si>
  <si>
    <t>Đất khu kinh tế*</t>
  </si>
  <si>
    <t>Đất đô thị*</t>
  </si>
  <si>
    <t>-</t>
  </si>
  <si>
    <t>RPH/PNN</t>
  </si>
  <si>
    <t>Đất rừng đặc dụng</t>
  </si>
  <si>
    <t>RDD/PNN</t>
  </si>
  <si>
    <t>1.8</t>
  </si>
  <si>
    <t>Đất làm muối</t>
  </si>
  <si>
    <t>LMU/PNN</t>
  </si>
  <si>
    <t>1.9</t>
  </si>
  <si>
    <t>NKH/PNN</t>
  </si>
  <si>
    <t>Trong đó:</t>
  </si>
  <si>
    <t>Đất trồng lúa chuyển sang đất trồng cây lâu năm</t>
  </si>
  <si>
    <t>LUA/CLN</t>
  </si>
  <si>
    <t>Đất trồng lúa chuyển sang đất trồng rừng</t>
  </si>
  <si>
    <t>LUA/LNP</t>
  </si>
  <si>
    <t>Đất trồng lúa chuyển sang đất nuôi trồng thủy sản</t>
  </si>
  <si>
    <t>LUA/NTS</t>
  </si>
  <si>
    <t>Đất trồng lúa chuyển sang đất làm muối</t>
  </si>
  <si>
    <t>LUA/LMU</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</si>
  <si>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</si>
  <si>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</si>
  <si>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</si>
  <si>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</si>
  <si>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</si>
  <si>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</si>
  <si>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</si>
  <si>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</si>
  <si>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</si>
  <si>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</si>
  <si>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RDD</t>
  </si>
  <si>
    <t>LMU</t>
  </si>
  <si>
    <t>Đất khu chế xuất</t>
  </si>
  <si>
    <t>SKT</t>
  </si>
  <si>
    <t xml:space="preserve">    Đất cơ sở nghiên cứu khoa học</t>
  </si>
  <si>
    <t>DKH</t>
  </si>
  <si>
    <t xml:space="preserve">    Đất cơ sở dịch vụ về xã hội</t>
  </si>
  <si>
    <t>DXH</t>
  </si>
  <si>
    <t>Đất có di tích lịch sử - văn hóa</t>
  </si>
  <si>
    <t>DDT</t>
  </si>
  <si>
    <t>Đất danh lam thắng cảnh</t>
  </si>
  <si>
    <t>DDL</t>
  </si>
  <si>
    <t>Đất xây dựng cơ sở ngoại giao</t>
  </si>
  <si>
    <t>DNG</t>
  </si>
  <si>
    <t>2.23</t>
  </si>
  <si>
    <t>Đất cơ sở tín ngưỡng</t>
  </si>
  <si>
    <t>TIN</t>
  </si>
  <si>
    <t>Vị trí trên bản đồ</t>
  </si>
  <si>
    <t>Ghi chú</t>
  </si>
  <si>
    <t>Sử dụng vào loại đất</t>
  </si>
  <si>
    <t>(3)=(4)+(5)</t>
  </si>
  <si>
    <t>Công trình dự án được phân bổ từ quy hoạch sử dụng đất cấp tỉnh</t>
  </si>
  <si>
    <t>I.1</t>
  </si>
  <si>
    <t>Công trình, dự án mục đích quốc phòng, an ninh</t>
  </si>
  <si>
    <t>I.2</t>
  </si>
  <si>
    <t>Công trình dự án để phát triển kinh tế xã hội vì lợi ích quốc gia, công cộng</t>
  </si>
  <si>
    <t>Đất năng lượng</t>
  </si>
  <si>
    <t>Đất giao thông</t>
  </si>
  <si>
    <t>Đất thủy lợi</t>
  </si>
  <si>
    <t>Công trình dự án cấp huyện</t>
  </si>
  <si>
    <t>II.1</t>
  </si>
  <si>
    <t>Danh mục công trình do hội đồng nhân dân tỉnh chấp thuận mà phải thu hồi đất</t>
  </si>
  <si>
    <t>II.2</t>
  </si>
  <si>
    <t xml:space="preserve">Địa điểm </t>
  </si>
  <si>
    <t xml:space="preserve">Quy hoạch kỳ trước </t>
  </si>
  <si>
    <t>2017 xong</t>
  </si>
  <si>
    <t>2018 xong</t>
  </si>
  <si>
    <t xml:space="preserve"> 2018 xong</t>
  </si>
  <si>
    <t>2017 (xong 2018)</t>
  </si>
  <si>
    <t xml:space="preserve">   HNK: 0,2 ha;              </t>
  </si>
  <si>
    <t xml:space="preserve">   HNK: 0,1 ha;              </t>
  </si>
  <si>
    <t xml:space="preserve">   HNK: 0,25 ha;              </t>
  </si>
  <si>
    <t xml:space="preserve">   HNK: 20 ha;              </t>
  </si>
  <si>
    <t xml:space="preserve">                DCS: 1,82 ha; </t>
  </si>
  <si>
    <t xml:space="preserve">   HNK: 0,65 ha;              </t>
  </si>
  <si>
    <t xml:space="preserve">                 </t>
  </si>
  <si>
    <t xml:space="preserve">   HNK: 210 ha;              </t>
  </si>
  <si>
    <t xml:space="preserve">   HNK: 75 ha;              </t>
  </si>
  <si>
    <t xml:space="preserve">   HNK: 15 ha;              </t>
  </si>
  <si>
    <t xml:space="preserve">LUC: 1 ha;   HNK: 21,5 ha; CLN: 7 ha;           SON: 0,5 ha;  </t>
  </si>
  <si>
    <t xml:space="preserve">   HNK: 24 ha; CLN: 24 ha;             </t>
  </si>
  <si>
    <t xml:space="preserve">   HNK: 9 ha;              </t>
  </si>
  <si>
    <t xml:space="preserve">   HNK: 2 ha;              </t>
  </si>
  <si>
    <t xml:space="preserve">   HNK: 85,25 ha;             DCS: 23,59 ha; </t>
  </si>
  <si>
    <t xml:space="preserve">   HNK: 36 ha;  RSX: 4 ha;            </t>
  </si>
  <si>
    <t xml:space="preserve">   HNK: 25 ha;              </t>
  </si>
  <si>
    <t xml:space="preserve">   HNK: 18 ha;              </t>
  </si>
  <si>
    <t xml:space="preserve">   HNK: 10 ha; CLN: 10 ha;             </t>
  </si>
  <si>
    <t xml:space="preserve">   HNK: 50 ha;              </t>
  </si>
  <si>
    <t xml:space="preserve">   HNK: 27 ha;             DCS: 10 ha; </t>
  </si>
  <si>
    <t xml:space="preserve">LUC: 2,2 ha;   HNK: 23,8 ha; CLN: 2 ha;  NTS: 2 ha;           </t>
  </si>
  <si>
    <t xml:space="preserve">    CLN: 0,5 ha;             </t>
  </si>
  <si>
    <t xml:space="preserve">   HNK: 0,5 ha;              </t>
  </si>
  <si>
    <t xml:space="preserve">   HNK: 1,5 ha;              </t>
  </si>
  <si>
    <t xml:space="preserve">  LUK: 0,5 ha; HNK: 1 ha;              </t>
  </si>
  <si>
    <t xml:space="preserve">  LUK: 0,3 ha; HNK: 0,7 ha;              </t>
  </si>
  <si>
    <t xml:space="preserve">  LUK: 0,5 ha; HNK: 2 ha;              </t>
  </si>
  <si>
    <t xml:space="preserve"> LUN: 0,4 ha;                </t>
  </si>
  <si>
    <t xml:space="preserve">   HNK: 2,4 ha;              </t>
  </si>
  <si>
    <t xml:space="preserve">   HNK: 7 ha; CLN: 2 ha;             </t>
  </si>
  <si>
    <t xml:space="preserve">   HNK: 1,34 ha;              </t>
  </si>
  <si>
    <t xml:space="preserve">  LUK: 1 ha; HNK: 5 ha; CLN: 3 ha;             </t>
  </si>
  <si>
    <t xml:space="preserve">   HNK: 1 ha;              </t>
  </si>
  <si>
    <t xml:space="preserve">   HNK: 0,7 ha;              </t>
  </si>
  <si>
    <t xml:space="preserve">   HNK: 0,4 ha;              </t>
  </si>
  <si>
    <t xml:space="preserve">   HNK: 0,8 ha;              </t>
  </si>
  <si>
    <t xml:space="preserve">   HNK: 0,6 ha;              </t>
  </si>
  <si>
    <t xml:space="preserve">    CLN: 0,75 ha;             </t>
  </si>
  <si>
    <t xml:space="preserve">   HNK: 0,9 ha;              </t>
  </si>
  <si>
    <t xml:space="preserve">    CLN: 0,55 ha;             </t>
  </si>
  <si>
    <t xml:space="preserve">    CLN: 0,18 ha;             </t>
  </si>
  <si>
    <t xml:space="preserve">   HNK: 0,34 ha;              </t>
  </si>
  <si>
    <t xml:space="preserve">   HNK: 0,44 ha;              </t>
  </si>
  <si>
    <t xml:space="preserve">    CLN: 10,8 ha;             </t>
  </si>
  <si>
    <t xml:space="preserve">    CLN: 0,4 ha;             </t>
  </si>
  <si>
    <t xml:space="preserve">   HNK: 0,11 ha;              </t>
  </si>
  <si>
    <t xml:space="preserve">   HNK: 0,3 ha;              </t>
  </si>
  <si>
    <t xml:space="preserve">   HNK: 0,12 ha;              </t>
  </si>
  <si>
    <t xml:space="preserve">   HNK: 0,35 ha;              </t>
  </si>
  <si>
    <t xml:space="preserve">   HNK: 0,09 ha;              </t>
  </si>
  <si>
    <t xml:space="preserve">    CLN: 0,2 ha;             </t>
  </si>
  <si>
    <t xml:space="preserve">   HNK: 0,42 ha;              </t>
  </si>
  <si>
    <t xml:space="preserve">   HNK: 0,47 ha;              </t>
  </si>
  <si>
    <t xml:space="preserve">   HNK: 7 ha;              </t>
  </si>
  <si>
    <t xml:space="preserve">LUC: 0,25 ha;                 </t>
  </si>
  <si>
    <t xml:space="preserve">LUC: 0,2 ha;                 </t>
  </si>
  <si>
    <t xml:space="preserve">  LUK: 0,65 ha;               </t>
  </si>
  <si>
    <t xml:space="preserve">   HNK: 1 ha; CLN: 3 ha;             </t>
  </si>
  <si>
    <t xml:space="preserve">   HNK: 0,5 ha; CLN: 2 ha;             </t>
  </si>
  <si>
    <t xml:space="preserve">   HNK: 0,7 ha; CLN: 2 ha;             </t>
  </si>
  <si>
    <t xml:space="preserve">   HNK: 9 ha; CLN: 12 ha; RSX: 9 ha;           DCS: 12 ha; </t>
  </si>
  <si>
    <t xml:space="preserve">    CLN: 0,07 ha;             </t>
  </si>
  <si>
    <t xml:space="preserve">   HNK: 0,7 ha; CLN: 0,3 ha;             </t>
  </si>
  <si>
    <t xml:space="preserve">    CLN: 0,1 ha;             </t>
  </si>
  <si>
    <t xml:space="preserve">   HNK: 0,2 ha; CLN: 0,4 ha; RSX: 0,2 ha;            </t>
  </si>
  <si>
    <t xml:space="preserve">   HNK: 1,9 ha; CLN: 1,52 ha;             </t>
  </si>
  <si>
    <t xml:space="preserve">   HNK: 0,14 ha;              </t>
  </si>
  <si>
    <t xml:space="preserve">             NTD: 0,14 ha;    </t>
  </si>
  <si>
    <t xml:space="preserve">        DGT: 0,04 ha;         </t>
  </si>
  <si>
    <t xml:space="preserve">          DTT: 0,2 ha;       </t>
  </si>
  <si>
    <t xml:space="preserve">  LUK: 1 ha;               </t>
  </si>
  <si>
    <t xml:space="preserve">   HNK: 1 ha; CLN: 1 ha;             </t>
  </si>
  <si>
    <t xml:space="preserve">   HNK: 1 ha; CLN: 0,5 ha;             </t>
  </si>
  <si>
    <t xml:space="preserve">   HNK: 0,5 ha; CLN: 0,5 ha;             </t>
  </si>
  <si>
    <t xml:space="preserve">   HNK: 0,5 ha; CLN: 1 ha;             </t>
  </si>
  <si>
    <t xml:space="preserve">   HNK: 3 ha;              </t>
  </si>
  <si>
    <t xml:space="preserve">   HNK: 1,6 ha;              </t>
  </si>
  <si>
    <t xml:space="preserve">                DCS: 0,7 ha; </t>
  </si>
  <si>
    <t xml:space="preserve">   HNK: 1,2 ha;              </t>
  </si>
  <si>
    <t xml:space="preserve">  LUK: 0,3 ha;  CLN: 0,1 ha;             </t>
  </si>
  <si>
    <t xml:space="preserve">   HNK: 0,05 ha;              </t>
  </si>
  <si>
    <t xml:space="preserve">LUC: 0,3 ha;                 </t>
  </si>
  <si>
    <t xml:space="preserve">    CLN: 0,3 ha;             </t>
  </si>
  <si>
    <t xml:space="preserve">             NTD: 5 ha;    </t>
  </si>
  <si>
    <t xml:space="preserve">  LUK: 0,28 ha; HNK: 0,32 ha;             DCS: 0,15 ha; </t>
  </si>
  <si>
    <t xml:space="preserve">   HNK: 5 ha; CLN: 5,5 ha;             </t>
  </si>
  <si>
    <t xml:space="preserve">   HNK: 6 ha; CLN: 4 ha;             </t>
  </si>
  <si>
    <t xml:space="preserve">           ONT: 0,2 ha;      </t>
  </si>
  <si>
    <t xml:space="preserve">  LUK: 1,28 ha; HNK: 1,29 ha;              </t>
  </si>
  <si>
    <t xml:space="preserve">  LUK: 0,5 ha;  CLN: 2 ha;             </t>
  </si>
  <si>
    <t xml:space="preserve">  LUK: 2 ha; HNK: 3 ha;              </t>
  </si>
  <si>
    <t xml:space="preserve">   HNK: 7 ha;     DGT: 1 ha;   ONT: 1 ha;      </t>
  </si>
  <si>
    <t xml:space="preserve">       SKC: 0,04 ha;          </t>
  </si>
  <si>
    <t xml:space="preserve">   HNK: 15,36 ha;              </t>
  </si>
  <si>
    <t xml:space="preserve">   HNK: 10 ha;              </t>
  </si>
  <si>
    <t xml:space="preserve">   HNK: 5 ha;              </t>
  </si>
  <si>
    <t xml:space="preserve">    CLN: 8 ha;             </t>
  </si>
  <si>
    <t xml:space="preserve">   HNK: 18,63 ha;              </t>
  </si>
  <si>
    <t xml:space="preserve">   HNK: 6,28 ha; CLN: 2,16 ha;             </t>
  </si>
  <si>
    <t xml:space="preserve">   HNK: 5 ha; CLN: 5 ha;             </t>
  </si>
  <si>
    <t xml:space="preserve">   HNK: 3,5 ha; CLN: 1,5 ha;             </t>
  </si>
  <si>
    <t xml:space="preserve">   HNK: 3 ha; CLN: 2 ha;             </t>
  </si>
  <si>
    <t xml:space="preserve">  LUK: 0,3 ha;               </t>
  </si>
  <si>
    <t xml:space="preserve">  LUK: 0,1 ha; HNK: 0,45 ha;              </t>
  </si>
  <si>
    <t xml:space="preserve">   HNK: 2,86 ha;              </t>
  </si>
  <si>
    <t xml:space="preserve">  LUK: 2 ha;               </t>
  </si>
  <si>
    <t xml:space="preserve">LUC: 0,1 ha;   HNK: 0,25 ha;              </t>
  </si>
  <si>
    <t xml:space="preserve">   HNK: 20 ha; CLN: 2,8 ha;             </t>
  </si>
  <si>
    <t xml:space="preserve">       SKC: 0,11 ha;          </t>
  </si>
  <si>
    <t xml:space="preserve">       SKC: 0,02 ha;          </t>
  </si>
  <si>
    <t xml:space="preserve">    CLN: 1,02 ha;       ONT: 0,08 ha;      </t>
  </si>
  <si>
    <t xml:space="preserve">   HNK: 0,9 ha; CLN: 0,11 ha;       ONT: 0,05 ha;      </t>
  </si>
  <si>
    <t xml:space="preserve">    CLN: 1 ha;             </t>
  </si>
  <si>
    <t xml:space="preserve">  LUK: 0,5 ha;               </t>
  </si>
  <si>
    <t xml:space="preserve">LUC: 1,8 ha;                 </t>
  </si>
  <si>
    <t xml:space="preserve">   HNK: 0,5 ha; CLN: 0,4 ha;             </t>
  </si>
  <si>
    <t xml:space="preserve">              DSH: 0,1 ha;   </t>
  </si>
  <si>
    <t xml:space="preserve">  LUK: 0,45 ha;               </t>
  </si>
  <si>
    <t xml:space="preserve">          DTT: 0,5 ha;       </t>
  </si>
  <si>
    <t xml:space="preserve">   HNK: 0,15 ha; CLN: 0,05 ha;     DGD: 0,1 ha;        </t>
  </si>
  <si>
    <t xml:space="preserve">         DGD: 0,15 ha;        </t>
  </si>
  <si>
    <t xml:space="preserve">    CLN: 0,35 ha;             </t>
  </si>
  <si>
    <t xml:space="preserve">   HNK: 0,38 ha;              </t>
  </si>
  <si>
    <t xml:space="preserve">                DCS: 0,8 ha; </t>
  </si>
  <si>
    <t xml:space="preserve">   HNK: 0,15 ha;              </t>
  </si>
  <si>
    <t xml:space="preserve">   HNK: 3,58 ha;              </t>
  </si>
  <si>
    <t xml:space="preserve">   HNK: 150 ha;              </t>
  </si>
  <si>
    <t xml:space="preserve">                DCS: 290 ha; </t>
  </si>
  <si>
    <t xml:space="preserve">   HNK: 235 ha;              </t>
  </si>
  <si>
    <t xml:space="preserve">           ONT: 1 ha; TSC: 3 ha;     </t>
  </si>
  <si>
    <t xml:space="preserve">  LUK: 0,11 ha; HNK: 0,65 ha; CLN: 0,67 ha;             </t>
  </si>
  <si>
    <t xml:space="preserve">  LUK: 0,18 ha; HNK: 0,65 ha; CLN: 0,36 ha;             </t>
  </si>
  <si>
    <t xml:space="preserve">  LUK: 0,1 ha; HNK: 0,25 ha; CLN: 0,49 ha;             </t>
  </si>
  <si>
    <t xml:space="preserve">  LUK: 0,1 ha; HNK: 0,75 ha; CLN: 0,57 ha;             </t>
  </si>
  <si>
    <t xml:space="preserve">  LUK: 0,56 ha; HNK: 1,42 ha;              </t>
  </si>
  <si>
    <t xml:space="preserve">  LUK: 0,1 ha; HNK: 0,1 ha; CLN: 0,11 ha;             </t>
  </si>
  <si>
    <t xml:space="preserve">  LUK: 0,1 ha; HNK: 0,23 ha; CLN: 0,33 ha;             </t>
  </si>
  <si>
    <t xml:space="preserve">  LUK: 0,1 ha; HNK: 0,13 ha; CLN: 0,11 ha;             </t>
  </si>
  <si>
    <t xml:space="preserve">   HNK: 0,02 ha;              </t>
  </si>
  <si>
    <t xml:space="preserve">               SON: 5 ha;  </t>
  </si>
  <si>
    <t xml:space="preserve">               SON: 2 ha;  </t>
  </si>
  <si>
    <t xml:space="preserve">               SON: 7 ha;  </t>
  </si>
  <si>
    <t xml:space="preserve">               SON: 2,5 ha;  </t>
  </si>
  <si>
    <t xml:space="preserve">  LUK: 2,86 ha; HNK: 0,82 ha;              </t>
  </si>
  <si>
    <t xml:space="preserve">   HNK: 7,5 ha;              </t>
  </si>
  <si>
    <t xml:space="preserve">     RSX: 48 ha;            </t>
  </si>
  <si>
    <t xml:space="preserve">               SON: 9 ha;  </t>
  </si>
  <si>
    <t xml:space="preserve">           ONT: 1,8 ha;      </t>
  </si>
  <si>
    <t xml:space="preserve">   HNK: 6,39 ha; CLN: 7,04 ha; SON: 51,01 ha; DCS: 5,44 ha; </t>
  </si>
  <si>
    <t>Bản đồ điều chỉnh QH</t>
  </si>
  <si>
    <t>Tăng Giảm</t>
  </si>
  <si>
    <t xml:space="preserve">     Đất trồng lúa nương</t>
  </si>
  <si>
    <t xml:space="preserve">     Đất trồng lúa còn lại</t>
  </si>
  <si>
    <t>Nhà làm việc công an các xã</t>
  </si>
  <si>
    <t>HNK: 0,64 ha</t>
  </si>
  <si>
    <t>Các xã trừ Ia Mrơn</t>
  </si>
  <si>
    <t>BCS</t>
  </si>
  <si>
    <t>Chu chuyển các loại đất đến năm 2020</t>
  </si>
</sst>
</file>

<file path=xl/styles.xml><?xml version="1.0" encoding="utf-8"?>
<styleSheet xmlns="http://schemas.openxmlformats.org/spreadsheetml/2006/main">
  <numFmts count="26">
    <numFmt numFmtId="5" formatCode="&quot;$&quot;#,##0_);\(&quot;$&quot;#,##0\)"/>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_-* #,##0.00_-;\-* #,##0.00_-;_-* &quot;-&quot;??_-;_-@_-"/>
    <numFmt numFmtId="168" formatCode="\$#,##0\ ;\(\$#,##0\)"/>
    <numFmt numFmtId="169" formatCode="#,##0\ &quot;$&quot;_);[Red]\(#,##0\ &quot;$&quot;\)"/>
    <numFmt numFmtId="170" formatCode="&quot;$&quot;###,0&quot;.&quot;00_);[Red]\(&quot;$&quot;###,0&quot;.&quot;00\)"/>
    <numFmt numFmtId="171" formatCode="0.0000;[Red]0.0000"/>
    <numFmt numFmtId="172" formatCode="#,##0.000"/>
    <numFmt numFmtId="173" formatCode="_-* #,##0\ _F_-;\-* #,##0\ _F_-;_-* &quot;-&quot;??\ _F_-;_-@_-"/>
    <numFmt numFmtId="174" formatCode="_(* #,##0.0000_);_(* \(#,##0.0000\);_(* &quot;-&quot;??_);_(@_)"/>
    <numFmt numFmtId="175" formatCode="#,##0.0000"/>
    <numFmt numFmtId="176" formatCode="0.00000"/>
    <numFmt numFmtId="177" formatCode="_(* #,##0.000_);_(* \(#,##0.000\);_(* &quot;-&quot;??_);_(@_)"/>
    <numFmt numFmtId="178" formatCode="#,##0\ &quot;DM&quot;;\-#,##0\ &quot;DM&quot;"/>
    <numFmt numFmtId="179" formatCode="0.000%"/>
    <numFmt numFmtId="180" formatCode="&quot;￥&quot;#,##0;&quot;￥&quot;\-#,##0"/>
    <numFmt numFmtId="181" formatCode="00.000"/>
    <numFmt numFmtId="182" formatCode="_-&quot;$&quot;* #,##0_-;\-&quot;$&quot;* #,##0_-;_-&quot;$&quot;* &quot;-&quot;_-;_-@_-"/>
    <numFmt numFmtId="183" formatCode="&quot;$&quot;#,##0;[Red]\-&quot;$&quot;#,##0"/>
    <numFmt numFmtId="184" formatCode="_-&quot;$&quot;* #,##0.00_-;\-&quot;$&quot;* #,##0.00_-;_-&quot;$&quot;* &quot;-&quot;??_-;_-@_-"/>
    <numFmt numFmtId="185" formatCode="0_);\(0\)"/>
    <numFmt numFmtId="186" formatCode="_-* #,##0.00\ [$₫-42A]_-;\-* #,##0.00\ [$₫-42A]_-;_-* &quot;-&quot;??\ [$₫-42A]_-;_-@_-"/>
  </numFmts>
  <fonts count="72">
    <font>
      <sz val="12"/>
      <name val="Times New Roman"/>
      <family val="1"/>
    </font>
    <font>
      <sz val="11"/>
      <color theme="1"/>
      <name val="Calibri"/>
      <family val="2"/>
      <scheme val="minor"/>
    </font>
    <font>
      <sz val="11"/>
      <color theme="1"/>
      <name val="Calibri"/>
      <family val="2"/>
      <scheme val="minor"/>
    </font>
    <font>
      <sz val="12"/>
      <name val="Times New Roman"/>
      <family val="1"/>
    </font>
    <font>
      <b/>
      <sz val="7"/>
      <name val="Times New Roman"/>
      <family val="1"/>
    </font>
    <font>
      <i/>
      <sz val="7"/>
      <name val="Times New Roman"/>
      <family val="1"/>
    </font>
    <font>
      <sz val="10"/>
      <name val="Times New Roman"/>
      <family val="1"/>
    </font>
    <font>
      <b/>
      <sz val="10"/>
      <name val="Times New Roman"/>
      <family val="1"/>
    </font>
    <font>
      <i/>
      <sz val="10"/>
      <name val="Times New Roman"/>
      <family val="1"/>
    </font>
    <font>
      <sz val="10"/>
      <name val="Arial"/>
      <family val="2"/>
    </font>
    <font>
      <sz val="10"/>
      <color rgb="FFFF0000"/>
      <name val="Times New Roman"/>
      <family val="1"/>
    </font>
    <font>
      <sz val="10"/>
      <name val="?? ??"/>
      <family val="1"/>
      <charset val="136"/>
    </font>
    <font>
      <sz val="14"/>
      <name val="??"/>
      <family val="3"/>
      <charset val="129"/>
    </font>
    <font>
      <sz val="9"/>
      <name val="Arial"/>
      <family val="2"/>
    </font>
    <font>
      <sz val="12"/>
      <name val="Courier"/>
      <family val="3"/>
    </font>
    <font>
      <sz val="12"/>
      <name val="¹UAAA¼"/>
      <family val="3"/>
      <charset val="129"/>
    </font>
    <font>
      <sz val="11"/>
      <name val="VNbook-Antiqua"/>
      <family val="2"/>
    </font>
    <font>
      <b/>
      <sz val="12"/>
      <name val="Arial"/>
      <family val="2"/>
    </font>
    <font>
      <sz val="10"/>
      <name val="MS Sans Serif"/>
      <family val="2"/>
    </font>
    <font>
      <sz val="12"/>
      <name val="Arial"/>
      <family val="2"/>
    </font>
    <font>
      <sz val="10"/>
      <name val=".VnTime"/>
      <family val="2"/>
    </font>
    <font>
      <sz val="10"/>
      <name val="Arial"/>
      <family val="2"/>
      <charset val="163"/>
    </font>
    <font>
      <sz val="10"/>
      <name val="VNtimes new roman"/>
      <family val="2"/>
    </font>
    <font>
      <b/>
      <sz val="12"/>
      <name val=".VnTime"/>
      <family val="2"/>
    </font>
    <font>
      <b/>
      <sz val="10"/>
      <name val=".VnTime"/>
      <family val="2"/>
    </font>
    <font>
      <sz val="9"/>
      <name val=".VnTime"/>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b/>
      <sz val="14"/>
      <name val="Times New Roman"/>
      <family val="1"/>
    </font>
    <font>
      <b/>
      <sz val="12"/>
      <name val="Times New Roman"/>
      <family val="1"/>
    </font>
    <font>
      <i/>
      <sz val="12"/>
      <name val="Times New Roman"/>
      <family val="1"/>
    </font>
    <font>
      <b/>
      <sz val="11"/>
      <name val="Times New Roman"/>
      <family val="1"/>
    </font>
    <font>
      <i/>
      <sz val="14"/>
      <name val="Times New Roman"/>
      <family val="1"/>
    </font>
    <font>
      <i/>
      <sz val="11"/>
      <name val="Times New Roman"/>
      <family val="1"/>
    </font>
    <font>
      <sz val="11"/>
      <name val="Times New Roman"/>
      <family val="1"/>
    </font>
    <font>
      <b/>
      <sz val="8"/>
      <name val="Times New Roman"/>
      <family val="1"/>
    </font>
    <font>
      <sz val="8"/>
      <name val="Times New Roman"/>
      <family val="1"/>
    </font>
    <font>
      <i/>
      <sz val="8"/>
      <name val="Times New Roman"/>
      <family val="1"/>
    </font>
    <font>
      <sz val="14"/>
      <name val=".VnTime"/>
      <family val="2"/>
    </font>
    <font>
      <b/>
      <sz val="8"/>
      <color theme="1"/>
      <name val="Times New Roman"/>
      <family val="1"/>
    </font>
    <font>
      <sz val="8"/>
      <color theme="1"/>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3"/>
      <name val="VNnew Century Cond"/>
      <family val="2"/>
    </font>
    <font>
      <sz val="11"/>
      <name val="UVnTime"/>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2"/>
      <name val="Times New Roman"/>
      <family val="1"/>
    </font>
    <font>
      <sz val="12"/>
      <name val=".VnArial"/>
      <family val="2"/>
    </font>
    <font>
      <sz val="11"/>
      <name val="Calibri"/>
      <family val="2"/>
      <scheme val="minor"/>
    </font>
    <font>
      <b/>
      <i/>
      <sz val="12"/>
      <name val="Times New Roman"/>
      <family val="1"/>
    </font>
  </fonts>
  <fills count="29">
    <fill>
      <patternFill patternType="none"/>
    </fill>
    <fill>
      <patternFill patternType="gray125"/>
    </fill>
    <fill>
      <patternFill patternType="gray125">
        <fgColor indexed="35"/>
      </patternFill>
    </fill>
    <fill>
      <patternFill patternType="solid">
        <fgColor rgb="FFDDFFFF"/>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213">
    <xf numFmtId="0" fontId="0" fillId="0" borderId="0"/>
    <xf numFmtId="0" fontId="9" fillId="0" borderId="0">
      <alignment horizontal="right"/>
    </xf>
    <xf numFmtId="164" fontId="9" fillId="0" borderId="0" applyFont="0" applyFill="0" applyBorder="0" applyAlignment="0" applyProtection="0"/>
    <xf numFmtId="0" fontId="11" fillId="0" borderId="0" applyFont="0" applyFill="0" applyBorder="0" applyAlignment="0" applyProtection="0"/>
    <xf numFmtId="165" fontId="9"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6" fontId="14" fillId="0" borderId="0" applyFont="0" applyFill="0" applyBorder="0" applyAlignment="0" applyProtection="0"/>
    <xf numFmtId="0" fontId="3" fillId="0" borderId="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4" fontId="16" fillId="0" borderId="0" applyAlignment="0"/>
    <xf numFmtId="43" fontId="3" fillId="0" borderId="0" applyFont="0" applyFill="0" applyBorder="0" applyAlignment="0" applyProtection="0"/>
    <xf numFmtId="3" fontId="9" fillId="0" borderId="0" applyFont="0" applyFill="0" applyBorder="0" applyAlignment="0" applyProtection="0"/>
    <xf numFmtId="168"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38" fontId="18" fillId="0" borderId="0" applyFont="0" applyFill="0" applyBorder="0" applyAlignment="0" applyProtection="0"/>
    <xf numFmtId="40"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0" fontId="19" fillId="0" borderId="0" applyNumberFormat="0" applyFont="0" applyFill="0" applyAlignment="0"/>
    <xf numFmtId="171" fontId="20" fillId="0" borderId="0"/>
    <xf numFmtId="172" fontId="3" fillId="0" borderId="0"/>
    <xf numFmtId="172"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22" fillId="0" borderId="8"/>
    <xf numFmtId="174" fontId="3" fillId="0" borderId="9">
      <alignment horizontal="right" vertical="center"/>
    </xf>
    <xf numFmtId="174" fontId="3" fillId="0" borderId="9">
      <alignment horizontal="right" vertical="center"/>
    </xf>
    <xf numFmtId="174" fontId="3" fillId="0" borderId="9">
      <alignment horizontal="right" vertical="center"/>
    </xf>
    <xf numFmtId="175" fontId="3" fillId="0" borderId="9">
      <alignment horizontal="center"/>
    </xf>
    <xf numFmtId="175" fontId="3" fillId="0" borderId="9">
      <alignment horizontal="center"/>
    </xf>
    <xf numFmtId="176" fontId="3" fillId="0" borderId="0"/>
    <xf numFmtId="176" fontId="3" fillId="0" borderId="0"/>
    <xf numFmtId="177" fontId="3" fillId="0" borderId="2"/>
    <xf numFmtId="177" fontId="3" fillId="0" borderId="2"/>
    <xf numFmtId="0" fontId="23" fillId="2" borderId="2">
      <alignment horizontal="left" vertical="center"/>
    </xf>
    <xf numFmtId="5" fontId="24" fillId="0" borderId="3">
      <alignment horizontal="left" vertical="top"/>
    </xf>
    <xf numFmtId="5" fontId="20" fillId="0" borderId="4">
      <alignment horizontal="left" vertical="top"/>
    </xf>
    <xf numFmtId="0" fontId="25" fillId="0" borderId="4">
      <alignment horizontal="left" vertical="center"/>
    </xf>
    <xf numFmtId="0" fontId="26" fillId="0" borderId="0" applyFont="0" applyFill="0" applyBorder="0" applyAlignment="0" applyProtection="0"/>
    <xf numFmtId="0" fontId="26" fillId="0" borderId="0" applyFont="0" applyFill="0" applyBorder="0" applyAlignment="0" applyProtection="0"/>
    <xf numFmtId="0" fontId="3" fillId="0" borderId="0">
      <alignment vertical="center"/>
    </xf>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9" fontId="28" fillId="0" borderId="0" applyFont="0" applyFill="0" applyBorder="0" applyAlignment="0" applyProtection="0"/>
    <xf numFmtId="0" fontId="29" fillId="0" borderId="0"/>
    <xf numFmtId="178" fontId="30" fillId="0" borderId="0" applyFont="0" applyFill="0" applyBorder="0" applyAlignment="0" applyProtection="0"/>
    <xf numFmtId="179" fontId="30"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0" fontId="31" fillId="0" borderId="0"/>
    <xf numFmtId="0" fontId="19" fillId="0" borderId="0"/>
    <xf numFmtId="166" fontId="13" fillId="0" borderId="0" applyFont="0" applyFill="0" applyBorder="0" applyAlignment="0" applyProtection="0"/>
    <xf numFmtId="167" fontId="13" fillId="0" borderId="0" applyFont="0" applyFill="0" applyBorder="0" applyAlignment="0" applyProtection="0"/>
    <xf numFmtId="182" fontId="13" fillId="0" borderId="0" applyFont="0" applyFill="0" applyBorder="0" applyAlignment="0" applyProtection="0"/>
    <xf numFmtId="183" fontId="14" fillId="0" borderId="0" applyFont="0" applyFill="0" applyBorder="0" applyAlignment="0" applyProtection="0"/>
    <xf numFmtId="184" fontId="1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9" fillId="0" borderId="0"/>
    <xf numFmtId="0" fontId="9" fillId="0" borderId="0"/>
    <xf numFmtId="0" fontId="42" fillId="0" borderId="0"/>
    <xf numFmtId="0" fontId="9" fillId="0" borderId="0"/>
    <xf numFmtId="0" fontId="9" fillId="0" borderId="0"/>
    <xf numFmtId="0" fontId="3" fillId="0" borderId="0"/>
    <xf numFmtId="0" fontId="3" fillId="0" borderId="0"/>
    <xf numFmtId="0" fontId="2" fillId="0" borderId="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7" fillId="17"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8" fillId="8" borderId="0" applyNumberFormat="0" applyBorder="0" applyAlignment="0" applyProtection="0"/>
    <xf numFmtId="0" fontId="49" fillId="25" borderId="11" applyNumberFormat="0" applyAlignment="0" applyProtection="0"/>
    <xf numFmtId="0" fontId="50" fillId="26" borderId="1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0" fontId="51" fillId="0" borderId="0" applyNumberFormat="0" applyFill="0" applyBorder="0" applyAlignment="0" applyProtection="0"/>
    <xf numFmtId="0" fontId="52" fillId="9" borderId="0" applyNumberFormat="0" applyBorder="0" applyAlignment="0" applyProtection="0"/>
    <xf numFmtId="0" fontId="53" fillId="0" borderId="0" applyNumberFormat="0" applyFill="0" applyBorder="0" applyAlignment="0" applyProtection="0"/>
    <xf numFmtId="0" fontId="54" fillId="0" borderId="13" applyNumberFormat="0" applyFill="0" applyAlignment="0" applyProtection="0"/>
    <xf numFmtId="0" fontId="17" fillId="0" borderId="0" applyNumberFormat="0" applyFill="0" applyBorder="0" applyAlignment="0" applyProtection="0"/>
    <xf numFmtId="0" fontId="55" fillId="0" borderId="14" applyNumberFormat="0" applyFill="0" applyAlignment="0" applyProtection="0"/>
    <xf numFmtId="0" fontId="56" fillId="0" borderId="1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2" borderId="11" applyNumberFormat="0" applyAlignment="0" applyProtection="0"/>
    <xf numFmtId="0" fontId="59" fillId="0" borderId="16" applyNumberFormat="0" applyFill="0" applyAlignment="0" applyProtection="0"/>
    <xf numFmtId="0" fontId="60" fillId="27" borderId="0" applyNumberFormat="0" applyBorder="0" applyAlignment="0" applyProtection="0"/>
    <xf numFmtId="171" fontId="20" fillId="0" borderId="0"/>
    <xf numFmtId="0" fontId="3" fillId="0" borderId="0"/>
    <xf numFmtId="0" fontId="9" fillId="0" borderId="0"/>
    <xf numFmtId="0" fontId="3" fillId="0" borderId="0"/>
    <xf numFmtId="0" fontId="21" fillId="0" borderId="0"/>
    <xf numFmtId="186" fontId="2"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3" fillId="0" borderId="0"/>
    <xf numFmtId="0" fontId="61" fillId="0" borderId="0"/>
    <xf numFmtId="0" fontId="46" fillId="0" borderId="0"/>
    <xf numFmtId="0" fontId="46" fillId="0" borderId="0"/>
    <xf numFmtId="0" fontId="3" fillId="0" borderId="0"/>
    <xf numFmtId="0" fontId="21" fillId="0" borderId="0"/>
    <xf numFmtId="0" fontId="3" fillId="0" borderId="0"/>
    <xf numFmtId="0" fontId="2" fillId="0" borderId="0"/>
    <xf numFmtId="0" fontId="2" fillId="0" borderId="0"/>
    <xf numFmtId="0" fontId="2" fillId="0" borderId="0"/>
    <xf numFmtId="0" fontId="2" fillId="0" borderId="0"/>
    <xf numFmtId="0" fontId="9" fillId="0" borderId="0"/>
    <xf numFmtId="0" fontId="3" fillId="0" borderId="0"/>
    <xf numFmtId="0" fontId="2" fillId="0" borderId="0"/>
    <xf numFmtId="0" fontId="9" fillId="0" borderId="0"/>
    <xf numFmtId="0" fontId="2" fillId="0" borderId="0"/>
    <xf numFmtId="0" fontId="3" fillId="0" borderId="0"/>
    <xf numFmtId="0" fontId="9" fillId="0" borderId="0"/>
    <xf numFmtId="0" fontId="3" fillId="0" borderId="0"/>
    <xf numFmtId="0" fontId="62" fillId="0" borderId="0"/>
    <xf numFmtId="0" fontId="62" fillId="0" borderId="0"/>
    <xf numFmtId="0" fontId="9" fillId="0" borderId="0"/>
    <xf numFmtId="0" fontId="2" fillId="0" borderId="0"/>
    <xf numFmtId="0" fontId="2" fillId="0" borderId="0"/>
    <xf numFmtId="0" fontId="2"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9" fillId="28" borderId="17" applyNumberFormat="0" applyFont="0" applyAlignment="0" applyProtection="0"/>
    <xf numFmtId="0" fontId="64" fillId="25" borderId="18" applyNumberFormat="0" applyAlignment="0" applyProtection="0"/>
    <xf numFmtId="9" fontId="46" fillId="0" borderId="0" applyFont="0" applyFill="0" applyBorder="0" applyAlignment="0" applyProtection="0"/>
    <xf numFmtId="9" fontId="3" fillId="0" borderId="0" applyFont="0" applyFill="0" applyBorder="0" applyAlignment="0" applyProtection="0"/>
    <xf numFmtId="173" fontId="22" fillId="0" borderId="8"/>
    <xf numFmtId="173" fontId="22" fillId="0" borderId="8"/>
    <xf numFmtId="173" fontId="22" fillId="0" borderId="8"/>
    <xf numFmtId="173" fontId="22" fillId="0" borderId="8"/>
    <xf numFmtId="173" fontId="22" fillId="0" borderId="8"/>
    <xf numFmtId="173" fontId="22" fillId="0" borderId="8"/>
    <xf numFmtId="173" fontId="22" fillId="0" borderId="8"/>
    <xf numFmtId="173" fontId="22" fillId="0" borderId="8"/>
    <xf numFmtId="174" fontId="3" fillId="0" borderId="9">
      <alignment horizontal="right" vertical="center"/>
    </xf>
    <xf numFmtId="174" fontId="3" fillId="0" borderId="9">
      <alignment horizontal="right" vertical="center"/>
    </xf>
    <xf numFmtId="0" fontId="65" fillId="0" borderId="0" applyNumberFormat="0" applyFill="0" applyBorder="0" applyAlignment="0" applyProtection="0"/>
    <xf numFmtId="0" fontId="9" fillId="0" borderId="19" applyNumberFormat="0" applyFont="0" applyFill="0" applyAlignment="0" applyProtection="0"/>
    <xf numFmtId="0" fontId="66" fillId="0" borderId="20" applyNumberFormat="0" applyFill="0" applyAlignment="0" applyProtection="0"/>
    <xf numFmtId="0" fontId="67" fillId="0" borderId="0" applyNumberFormat="0" applyFill="0" applyBorder="0" applyAlignment="0" applyProtection="0"/>
    <xf numFmtId="0" fontId="69" fillId="0" borderId="0"/>
    <xf numFmtId="0" fontId="42" fillId="0" borderId="0"/>
  </cellStyleXfs>
  <cellXfs count="237">
    <xf numFmtId="0" fontId="0" fillId="0" borderId="0" xfId="0"/>
    <xf numFmtId="4" fontId="6" fillId="0" borderId="0" xfId="0" applyNumberFormat="1" applyFont="1" applyFill="1"/>
    <xf numFmtId="0" fontId="3" fillId="0" borderId="2" xfId="0" applyFont="1" applyBorder="1" applyAlignment="1">
      <alignment vertical="center"/>
    </xf>
    <xf numFmtId="0" fontId="3" fillId="0" borderId="2" xfId="0" applyFont="1" applyBorder="1" applyAlignment="1">
      <alignment horizontal="center" vertical="center"/>
    </xf>
    <xf numFmtId="0" fontId="33" fillId="0" borderId="2" xfId="0" applyFont="1" applyBorder="1" applyAlignment="1">
      <alignment vertical="center"/>
    </xf>
    <xf numFmtId="0" fontId="33" fillId="0" borderId="2" xfId="0" applyFont="1" applyBorder="1" applyAlignment="1">
      <alignment horizontal="center" vertical="center"/>
    </xf>
    <xf numFmtId="0" fontId="34" fillId="0" borderId="0" xfId="0" applyFont="1"/>
    <xf numFmtId="4" fontId="33" fillId="0" borderId="2" xfId="0" applyNumberFormat="1" applyFont="1" applyBorder="1" applyAlignment="1">
      <alignment horizontal="right" vertical="center" wrapText="1"/>
    </xf>
    <xf numFmtId="4" fontId="3" fillId="0" borderId="2" xfId="0" applyNumberFormat="1" applyFont="1" applyBorder="1" applyAlignment="1">
      <alignment horizontal="right" vertical="center"/>
    </xf>
    <xf numFmtId="4" fontId="0" fillId="0" borderId="2" xfId="0" applyNumberFormat="1" applyFont="1" applyBorder="1" applyAlignment="1">
      <alignment horizontal="right" vertical="center" wrapText="1"/>
    </xf>
    <xf numFmtId="0" fontId="35"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35" fillId="0" borderId="2" xfId="0" applyFont="1" applyBorder="1" applyAlignment="1">
      <alignment vertical="center" wrapText="1"/>
    </xf>
    <xf numFmtId="4" fontId="35" fillId="0" borderId="2" xfId="0" applyNumberFormat="1" applyFont="1" applyBorder="1" applyAlignment="1">
      <alignment horizontal="right" vertical="center" wrapText="1"/>
    </xf>
    <xf numFmtId="0" fontId="35" fillId="0" borderId="2" xfId="0" applyFont="1" applyBorder="1" applyAlignment="1">
      <alignment horizontal="center" vertical="center"/>
    </xf>
    <xf numFmtId="0" fontId="35" fillId="0" borderId="2" xfId="0" applyFont="1" applyBorder="1" applyAlignment="1">
      <alignment vertical="center"/>
    </xf>
    <xf numFmtId="4" fontId="35" fillId="0" borderId="2" xfId="0" applyNumberFormat="1" applyFont="1" applyBorder="1" applyAlignment="1">
      <alignment horizontal="right" vertical="center"/>
    </xf>
    <xf numFmtId="0" fontId="38" fillId="0" borderId="2" xfId="0" applyFont="1" applyBorder="1" applyAlignment="1">
      <alignment horizontal="center" vertical="center"/>
    </xf>
    <xf numFmtId="0" fontId="38" fillId="0" borderId="2" xfId="0" applyFont="1" applyBorder="1" applyAlignment="1">
      <alignment vertical="center"/>
    </xf>
    <xf numFmtId="4" fontId="38" fillId="0" borderId="2" xfId="0" applyNumberFormat="1" applyFont="1" applyBorder="1" applyAlignment="1">
      <alignment horizontal="right" vertical="center"/>
    </xf>
    <xf numFmtId="0" fontId="37" fillId="0" borderId="2" xfId="0" applyFont="1" applyBorder="1" applyAlignment="1">
      <alignment vertical="center"/>
    </xf>
    <xf numFmtId="0" fontId="37" fillId="0" borderId="2" xfId="0" applyFont="1" applyBorder="1" applyAlignment="1">
      <alignment horizontal="center" vertical="center"/>
    </xf>
    <xf numFmtId="4" fontId="37" fillId="0" borderId="2" xfId="0" applyNumberFormat="1" applyFont="1" applyBorder="1" applyAlignment="1">
      <alignment horizontal="right" vertical="center"/>
    </xf>
    <xf numFmtId="0" fontId="33" fillId="0" borderId="0" xfId="0" applyFont="1"/>
    <xf numFmtId="0" fontId="33" fillId="0" borderId="0" xfId="0" applyFont="1" applyAlignment="1">
      <alignment vertical="center"/>
    </xf>
    <xf numFmtId="0" fontId="35" fillId="0" borderId="0" xfId="0" applyFont="1" applyBorder="1" applyAlignment="1">
      <alignment horizontal="center" vertical="center" wrapText="1"/>
    </xf>
    <xf numFmtId="4" fontId="33" fillId="0" borderId="2" xfId="0" applyNumberFormat="1" applyFont="1" applyBorder="1" applyAlignment="1">
      <alignment horizontal="right" vertical="center"/>
    </xf>
    <xf numFmtId="0" fontId="34" fillId="0" borderId="2" xfId="0" applyFont="1" applyBorder="1" applyAlignment="1">
      <alignment horizontal="center" vertical="center" wrapText="1"/>
    </xf>
    <xf numFmtId="0" fontId="34" fillId="0" borderId="2" xfId="0" applyFont="1" applyBorder="1" applyAlignment="1">
      <alignment vertical="center"/>
    </xf>
    <xf numFmtId="0" fontId="34" fillId="0" borderId="2" xfId="0" applyFont="1" applyBorder="1" applyAlignment="1">
      <alignment horizontal="center" vertical="center"/>
    </xf>
    <xf numFmtId="4" fontId="34" fillId="0" borderId="2" xfId="0" applyNumberFormat="1" applyFont="1" applyBorder="1" applyAlignment="1">
      <alignment horizontal="right" vertical="center"/>
    </xf>
    <xf numFmtId="4" fontId="8" fillId="0" borderId="0" xfId="0" applyNumberFormat="1" applyFont="1" applyFill="1" applyAlignment="1">
      <alignment horizontal="center"/>
    </xf>
    <xf numFmtId="4" fontId="7" fillId="0" borderId="0" xfId="0" applyNumberFormat="1" applyFont="1" applyFill="1"/>
    <xf numFmtId="4" fontId="6" fillId="0" borderId="0" xfId="0" applyNumberFormat="1" applyFont="1" applyFill="1" applyAlignment="1">
      <alignment horizontal="left" vertical="center"/>
    </xf>
    <xf numFmtId="0" fontId="6" fillId="0" borderId="0" xfId="0" applyNumberFormat="1" applyFont="1" applyFill="1" applyAlignment="1">
      <alignment horizontal="center"/>
    </xf>
    <xf numFmtId="4" fontId="6" fillId="0" borderId="0" xfId="0" applyNumberFormat="1" applyFont="1" applyFill="1" applyAlignment="1"/>
    <xf numFmtId="4" fontId="6" fillId="0" borderId="0" xfId="0" applyNumberFormat="1" applyFont="1" applyFill="1" applyAlignment="1">
      <alignment horizontal="center"/>
    </xf>
    <xf numFmtId="4" fontId="10" fillId="0" borderId="0" xfId="0" applyNumberFormat="1" applyFont="1" applyFill="1"/>
    <xf numFmtId="0" fontId="8" fillId="0" borderId="2" xfId="76" quotePrefix="1" applyNumberFormat="1" applyFont="1" applyFill="1" applyBorder="1" applyAlignment="1">
      <alignment horizontal="center" vertical="center" wrapText="1"/>
    </xf>
    <xf numFmtId="4" fontId="8" fillId="0" borderId="2" xfId="76" quotePrefix="1" applyNumberFormat="1" applyFont="1" applyFill="1" applyBorder="1" applyAlignment="1">
      <alignment horizontal="center" vertical="center" wrapText="1"/>
    </xf>
    <xf numFmtId="0" fontId="7" fillId="0" borderId="2" xfId="76" quotePrefix="1" applyNumberFormat="1" applyFont="1" applyFill="1" applyBorder="1" applyAlignment="1">
      <alignment horizontal="center" vertical="center" wrapText="1"/>
    </xf>
    <xf numFmtId="4" fontId="7" fillId="0" borderId="2" xfId="76" quotePrefix="1" applyNumberFormat="1" applyFont="1" applyFill="1" applyBorder="1" applyAlignment="1">
      <alignment horizontal="center" vertical="center" wrapText="1"/>
    </xf>
    <xf numFmtId="4" fontId="7" fillId="0" borderId="2" xfId="76" quotePrefix="1" applyNumberFormat="1" applyFont="1" applyFill="1" applyBorder="1" applyAlignment="1">
      <alignment horizontal="right" vertical="center" wrapText="1"/>
    </xf>
    <xf numFmtId="0" fontId="7" fillId="0" borderId="2" xfId="1" applyNumberFormat="1" applyFont="1" applyFill="1" applyBorder="1" applyAlignment="1">
      <alignment horizontal="center" vertical="center"/>
    </xf>
    <xf numFmtId="4" fontId="7" fillId="0" borderId="2" xfId="1" applyNumberFormat="1" applyFont="1" applyFill="1" applyBorder="1" applyAlignment="1">
      <alignment horizontal="left" vertical="center"/>
    </xf>
    <xf numFmtId="0" fontId="6" fillId="0" borderId="2" xfId="1" applyNumberFormat="1" applyFont="1" applyFill="1" applyBorder="1" applyAlignment="1">
      <alignment horizontal="center" vertical="center"/>
    </xf>
    <xf numFmtId="4" fontId="6" fillId="0" borderId="2" xfId="1" applyNumberFormat="1" applyFont="1" applyFill="1" applyBorder="1" applyAlignment="1">
      <alignment horizontal="left" vertical="center"/>
    </xf>
    <xf numFmtId="4" fontId="6" fillId="0" borderId="2" xfId="1" applyNumberFormat="1" applyFont="1" applyFill="1" applyBorder="1" applyAlignment="1">
      <alignment horizontal="center" vertical="center"/>
    </xf>
    <xf numFmtId="0" fontId="8" fillId="0" borderId="2" xfId="1" applyNumberFormat="1" applyFont="1" applyFill="1" applyBorder="1" applyAlignment="1">
      <alignment horizontal="center" vertical="center"/>
    </xf>
    <xf numFmtId="4" fontId="8" fillId="0" borderId="2" xfId="1" applyNumberFormat="1" applyFont="1" applyFill="1" applyBorder="1" applyAlignment="1">
      <alignment horizontal="left" vertical="center"/>
    </xf>
    <xf numFmtId="4" fontId="8" fillId="0" borderId="2" xfId="1" applyNumberFormat="1" applyFont="1" applyFill="1" applyBorder="1" applyAlignment="1">
      <alignment horizontal="center" vertical="center"/>
    </xf>
    <xf numFmtId="4" fontId="8" fillId="0" borderId="2" xfId="1" applyNumberFormat="1" applyFont="1" applyFill="1" applyBorder="1" applyAlignment="1">
      <alignment horizontal="right" vertical="center"/>
    </xf>
    <xf numFmtId="4" fontId="6" fillId="0" borderId="2" xfId="1" applyNumberFormat="1" applyFont="1" applyFill="1" applyBorder="1" applyAlignment="1">
      <alignment horizontal="right" vertical="center"/>
    </xf>
    <xf numFmtId="4" fontId="7" fillId="0" borderId="2" xfId="1" applyNumberFormat="1" applyFont="1" applyFill="1" applyBorder="1" applyAlignment="1">
      <alignment horizontal="right" vertical="center"/>
    </xf>
    <xf numFmtId="4" fontId="6" fillId="0" borderId="2" xfId="77" applyNumberFormat="1" applyFont="1" applyFill="1" applyBorder="1" applyAlignment="1">
      <alignment horizontal="center" vertical="center" wrapText="1"/>
    </xf>
    <xf numFmtId="0" fontId="8" fillId="0" borderId="2" xfId="77" quotePrefix="1" applyNumberFormat="1" applyFont="1" applyFill="1" applyBorder="1" applyAlignment="1">
      <alignment horizontal="center" vertical="center" wrapText="1"/>
    </xf>
    <xf numFmtId="4" fontId="8" fillId="0" borderId="2" xfId="77" quotePrefix="1" applyNumberFormat="1" applyFont="1" applyFill="1" applyBorder="1" applyAlignment="1">
      <alignment horizontal="center" vertical="center" wrapText="1"/>
    </xf>
    <xf numFmtId="0" fontId="7" fillId="0" borderId="2" xfId="77" applyFont="1" applyFill="1" applyBorder="1" applyAlignment="1">
      <alignment horizontal="center" vertical="center" wrapText="1"/>
    </xf>
    <xf numFmtId="0" fontId="7" fillId="0" borderId="2" xfId="1" quotePrefix="1" applyNumberFormat="1" applyFont="1" applyFill="1" applyBorder="1" applyAlignment="1">
      <alignment horizontal="center" vertical="center"/>
    </xf>
    <xf numFmtId="4" fontId="7" fillId="0" borderId="2" xfId="1" applyNumberFormat="1" applyFont="1" applyFill="1" applyBorder="1" applyAlignment="1">
      <alignment horizontal="center" vertical="center"/>
    </xf>
    <xf numFmtId="0" fontId="33" fillId="0" borderId="0" xfId="0" applyFont="1" applyFill="1" applyAlignment="1">
      <alignment vertical="center"/>
    </xf>
    <xf numFmtId="0" fontId="38" fillId="0" borderId="0" xfId="0" applyFont="1" applyFill="1" applyBorder="1" applyAlignment="1">
      <alignment horizontal="center" vertical="center" wrapText="1"/>
    </xf>
    <xf numFmtId="0" fontId="0" fillId="0" borderId="0" xfId="0" applyFont="1" applyFill="1"/>
    <xf numFmtId="4" fontId="6" fillId="0" borderId="2" xfId="78" applyNumberFormat="1" applyFont="1" applyFill="1" applyBorder="1" applyAlignment="1">
      <alignment horizontal="center" vertical="center" wrapText="1"/>
    </xf>
    <xf numFmtId="0" fontId="8" fillId="0" borderId="2" xfId="78" quotePrefix="1" applyNumberFormat="1" applyFont="1" applyFill="1" applyBorder="1" applyAlignment="1">
      <alignment horizontal="center" vertical="center" wrapText="1"/>
    </xf>
    <xf numFmtId="4" fontId="8" fillId="0" borderId="2" xfId="78" quotePrefix="1" applyNumberFormat="1" applyFont="1" applyFill="1" applyBorder="1" applyAlignment="1">
      <alignment horizontal="center" vertical="center" wrapText="1"/>
    </xf>
    <xf numFmtId="0" fontId="7" fillId="0" borderId="2" xfId="78" quotePrefix="1" applyNumberFormat="1" applyFont="1" applyFill="1" applyBorder="1" applyAlignment="1">
      <alignment horizontal="center" vertical="center" wrapText="1"/>
    </xf>
    <xf numFmtId="4" fontId="7" fillId="0" borderId="2" xfId="78" quotePrefix="1" applyNumberFormat="1" applyFont="1" applyFill="1" applyBorder="1" applyAlignment="1">
      <alignment horizontal="center" vertical="center" wrapText="1"/>
    </xf>
    <xf numFmtId="0" fontId="7" fillId="0" borderId="2" xfId="78" applyFont="1" applyFill="1" applyBorder="1" applyAlignment="1">
      <alignment horizontal="center" vertical="center" wrapText="1"/>
    </xf>
    <xf numFmtId="0" fontId="39" fillId="0" borderId="5" xfId="79" applyFont="1" applyFill="1" applyBorder="1" applyAlignment="1">
      <alignment horizontal="center" vertical="center" wrapText="1"/>
    </xf>
    <xf numFmtId="0" fontId="39" fillId="0" borderId="5" xfId="79" applyFont="1" applyFill="1" applyBorder="1" applyAlignment="1">
      <alignment horizontal="center" vertical="center"/>
    </xf>
    <xf numFmtId="4" fontId="39" fillId="0" borderId="5" xfId="80" applyNumberFormat="1" applyFont="1" applyFill="1" applyBorder="1" applyAlignment="1">
      <alignment horizontal="center" vertical="center" wrapText="1"/>
    </xf>
    <xf numFmtId="4" fontId="39" fillId="0" borderId="10" xfId="80" applyNumberFormat="1" applyFont="1" applyFill="1" applyBorder="1" applyAlignment="1">
      <alignment horizontal="center" vertical="center" wrapText="1"/>
    </xf>
    <xf numFmtId="2" fontId="39" fillId="0" borderId="10" xfId="80" applyNumberFormat="1" applyFont="1" applyFill="1" applyBorder="1" applyAlignment="1">
      <alignment horizontal="center" vertical="center" wrapText="1"/>
    </xf>
    <xf numFmtId="4" fontId="39" fillId="0" borderId="2" xfId="80" applyNumberFormat="1" applyFont="1" applyFill="1" applyBorder="1" applyAlignment="1">
      <alignment horizontal="center" vertical="center"/>
    </xf>
    <xf numFmtId="4" fontId="40" fillId="0" borderId="2" xfId="79" applyNumberFormat="1" applyFont="1" applyFill="1" applyBorder="1" applyAlignment="1">
      <alignment horizontal="center" vertical="center"/>
    </xf>
    <xf numFmtId="4" fontId="39" fillId="0" borderId="2" xfId="79" applyNumberFormat="1" applyFont="1" applyFill="1" applyBorder="1" applyAlignment="1">
      <alignment horizontal="right" vertical="center"/>
    </xf>
    <xf numFmtId="4" fontId="40" fillId="0" borderId="2" xfId="75" applyNumberFormat="1" applyFont="1" applyFill="1" applyBorder="1" applyAlignment="1">
      <alignment horizontal="right" vertical="center"/>
    </xf>
    <xf numFmtId="4" fontId="40" fillId="0" borderId="2" xfId="79" applyNumberFormat="1" applyFont="1" applyFill="1" applyBorder="1" applyAlignment="1">
      <alignment horizontal="right" vertical="center"/>
    </xf>
    <xf numFmtId="4" fontId="39" fillId="0" borderId="2" xfId="79" applyNumberFormat="1" applyFont="1" applyFill="1" applyBorder="1" applyAlignment="1">
      <alignment horizontal="right" vertical="center" wrapText="1"/>
    </xf>
    <xf numFmtId="4" fontId="39" fillId="0" borderId="2" xfId="80" applyNumberFormat="1" applyFont="1" applyFill="1" applyBorder="1" applyAlignment="1">
      <alignment horizontal="left" vertical="center" wrapText="1"/>
    </xf>
    <xf numFmtId="4" fontId="39" fillId="0" borderId="2" xfId="79" applyNumberFormat="1" applyFont="1" applyFill="1" applyBorder="1" applyAlignment="1">
      <alignment horizontal="center" vertical="center"/>
    </xf>
    <xf numFmtId="4" fontId="39" fillId="3" borderId="2" xfId="79" applyNumberFormat="1" applyFont="1" applyFill="1" applyBorder="1" applyAlignment="1">
      <alignment horizontal="right" vertical="center"/>
    </xf>
    <xf numFmtId="4" fontId="40" fillId="0" borderId="2" xfId="80" applyNumberFormat="1" applyFont="1" applyFill="1" applyBorder="1" applyAlignment="1">
      <alignment horizontal="center" vertical="center"/>
    </xf>
    <xf numFmtId="4" fontId="40" fillId="0" borderId="2" xfId="80" applyNumberFormat="1" applyFont="1" applyFill="1" applyBorder="1" applyAlignment="1">
      <alignment horizontal="left" vertical="center"/>
    </xf>
    <xf numFmtId="4" fontId="40" fillId="3" borderId="2" xfId="79" applyNumberFormat="1" applyFont="1" applyFill="1" applyBorder="1" applyAlignment="1">
      <alignment horizontal="right" vertical="center"/>
    </xf>
    <xf numFmtId="4" fontId="41" fillId="0" borderId="2" xfId="80" applyNumberFormat="1" applyFont="1" applyFill="1" applyBorder="1" applyAlignment="1">
      <alignment horizontal="center" vertical="center"/>
    </xf>
    <xf numFmtId="4" fontId="41" fillId="0" borderId="2" xfId="80" applyNumberFormat="1" applyFont="1" applyFill="1" applyBorder="1" applyAlignment="1">
      <alignment vertical="center"/>
    </xf>
    <xf numFmtId="2" fontId="40" fillId="0" borderId="2" xfId="81" applyNumberFormat="1" applyFont="1" applyFill="1" applyBorder="1" applyAlignment="1">
      <alignment horizontal="left" vertical="center"/>
    </xf>
    <xf numFmtId="4" fontId="40" fillId="0" borderId="2" xfId="80" applyNumberFormat="1" applyFont="1" applyFill="1" applyBorder="1" applyAlignment="1">
      <alignment vertical="center"/>
    </xf>
    <xf numFmtId="4" fontId="40" fillId="0" borderId="2" xfId="80" applyNumberFormat="1" applyFont="1" applyFill="1" applyBorder="1" applyAlignment="1">
      <alignment horizontal="justify" vertical="center" wrapText="1"/>
    </xf>
    <xf numFmtId="4" fontId="40" fillId="0" borderId="2" xfId="80" applyNumberFormat="1" applyFont="1" applyFill="1" applyBorder="1" applyAlignment="1">
      <alignment horizontal="center" vertical="center" wrapText="1"/>
    </xf>
    <xf numFmtId="4" fontId="40" fillId="0" borderId="2" xfId="80" applyNumberFormat="1" applyFont="1" applyFill="1" applyBorder="1" applyAlignment="1">
      <alignment vertical="center" wrapText="1"/>
    </xf>
    <xf numFmtId="2" fontId="40" fillId="0" borderId="2" xfId="80" applyNumberFormat="1" applyFont="1" applyFill="1" applyBorder="1" applyAlignment="1">
      <alignment horizontal="center" vertical="center" wrapText="1"/>
    </xf>
    <xf numFmtId="4" fontId="40" fillId="0" borderId="2" xfId="80" applyNumberFormat="1" applyFont="1" applyFill="1" applyBorder="1" applyAlignment="1">
      <alignment horizontal="left" vertical="center" wrapText="1"/>
    </xf>
    <xf numFmtId="4" fontId="39" fillId="0" borderId="2" xfId="80" applyNumberFormat="1" applyFont="1" applyFill="1" applyBorder="1" applyAlignment="1">
      <alignment horizontal="left" vertical="center"/>
    </xf>
    <xf numFmtId="4" fontId="39" fillId="0" borderId="2" xfId="80" applyNumberFormat="1" applyFont="1" applyFill="1" applyBorder="1" applyAlignment="1">
      <alignment horizontal="center" vertical="center" wrapText="1"/>
    </xf>
    <xf numFmtId="0" fontId="39" fillId="0" borderId="2" xfId="82" applyFont="1" applyFill="1" applyBorder="1" applyAlignment="1">
      <alignment horizontal="center" vertical="center" wrapText="1"/>
    </xf>
    <xf numFmtId="2" fontId="40" fillId="0" borderId="2" xfId="83" applyNumberFormat="1" applyFont="1" applyFill="1" applyBorder="1" applyAlignment="1">
      <alignment horizontal="left" vertical="center"/>
    </xf>
    <xf numFmtId="0" fontId="39" fillId="0" borderId="2" xfId="0" applyFont="1" applyFill="1" applyBorder="1" applyAlignment="1">
      <alignment horizontal="left" vertical="center"/>
    </xf>
    <xf numFmtId="0" fontId="33" fillId="0" borderId="2" xfId="0" applyFont="1" applyBorder="1" applyAlignment="1">
      <alignment horizontal="center" vertical="center" wrapText="1"/>
    </xf>
    <xf numFmtId="4" fontId="45" fillId="0" borderId="0" xfId="0" applyNumberFormat="1" applyFont="1" applyFill="1" applyAlignment="1">
      <alignment horizontal="center"/>
    </xf>
    <xf numFmtId="0" fontId="8" fillId="0" borderId="2" xfId="85" quotePrefix="1" applyNumberFormat="1" applyFont="1" applyFill="1" applyBorder="1" applyAlignment="1">
      <alignment horizontal="center" vertical="center" wrapText="1"/>
    </xf>
    <xf numFmtId="4" fontId="8" fillId="0" borderId="2" xfId="85" quotePrefix="1" applyNumberFormat="1" applyFont="1" applyFill="1" applyBorder="1" applyAlignment="1">
      <alignment horizontal="center" vertical="center" wrapText="1"/>
    </xf>
    <xf numFmtId="4" fontId="8" fillId="0" borderId="2" xfId="85" applyNumberFormat="1" applyFont="1" applyFill="1" applyBorder="1" applyAlignment="1">
      <alignment horizontal="center" vertical="center" wrapText="1"/>
    </xf>
    <xf numFmtId="4" fontId="6" fillId="0" borderId="2" xfId="85" applyNumberFormat="1" applyFont="1" applyFill="1" applyBorder="1" applyAlignment="1">
      <alignment horizontal="center" vertical="center" wrapText="1"/>
    </xf>
    <xf numFmtId="0" fontId="7" fillId="0" borderId="2" xfId="85" applyFont="1" applyFill="1" applyBorder="1" applyAlignment="1">
      <alignment horizontal="center" vertical="center" wrapText="1"/>
    </xf>
    <xf numFmtId="4" fontId="7" fillId="0" borderId="2" xfId="85" quotePrefix="1" applyNumberFormat="1" applyFont="1" applyFill="1" applyBorder="1" applyAlignment="1">
      <alignment horizontal="right" vertical="center" wrapText="1"/>
    </xf>
    <xf numFmtId="0" fontId="7" fillId="0" borderId="2" xfId="76" applyFont="1" applyFill="1" applyBorder="1" applyAlignment="1">
      <alignment horizontal="center" vertical="center" wrapText="1"/>
    </xf>
    <xf numFmtId="0" fontId="36" fillId="0" borderId="0" xfId="0" applyFont="1" applyBorder="1" applyAlignment="1">
      <alignment vertical="center"/>
    </xf>
    <xf numFmtId="0" fontId="0" fillId="0" borderId="0" xfId="0" applyBorder="1"/>
    <xf numFmtId="0" fontId="0" fillId="0" borderId="2" xfId="0" applyBorder="1"/>
    <xf numFmtId="0" fontId="37" fillId="0" borderId="2" xfId="0" quotePrefix="1" applyFont="1" applyBorder="1" applyAlignment="1">
      <alignment horizontal="center" vertical="center" wrapText="1"/>
    </xf>
    <xf numFmtId="4" fontId="38" fillId="0" borderId="2" xfId="0" applyNumberFormat="1" applyFont="1" applyBorder="1" applyAlignment="1">
      <alignment horizontal="right" vertical="center" wrapText="1"/>
    </xf>
    <xf numFmtId="4" fontId="37" fillId="0" borderId="2" xfId="0" applyNumberFormat="1" applyFont="1" applyBorder="1" applyAlignment="1">
      <alignment horizontal="right" vertical="center" wrapText="1"/>
    </xf>
    <xf numFmtId="9" fontId="35" fillId="0" borderId="2" xfId="0" applyNumberFormat="1" applyFont="1" applyBorder="1" applyAlignment="1">
      <alignment horizontal="right" vertical="center" wrapText="1"/>
    </xf>
    <xf numFmtId="2" fontId="35" fillId="0" borderId="2" xfId="0" applyNumberFormat="1" applyFont="1" applyBorder="1" applyAlignment="1">
      <alignment horizontal="right" vertical="center" wrapText="1"/>
    </xf>
    <xf numFmtId="2" fontId="38" fillId="0" borderId="2" xfId="0" applyNumberFormat="1" applyFont="1" applyBorder="1" applyAlignment="1">
      <alignment horizontal="right" vertical="center" wrapText="1"/>
    </xf>
    <xf numFmtId="2" fontId="37" fillId="0" borderId="2" xfId="0" applyNumberFormat="1" applyFont="1" applyBorder="1" applyAlignment="1">
      <alignment horizontal="right" vertical="center" wrapText="1"/>
    </xf>
    <xf numFmtId="0" fontId="38" fillId="0" borderId="2" xfId="0" applyFont="1" applyBorder="1" applyAlignment="1">
      <alignment vertical="center" wrapText="1"/>
    </xf>
    <xf numFmtId="0" fontId="44" fillId="0" borderId="0" xfId="86" applyFont="1" applyAlignment="1">
      <alignment vertical="center"/>
    </xf>
    <xf numFmtId="0" fontId="44" fillId="0" borderId="0" xfId="86" applyFont="1" applyFill="1" applyAlignment="1">
      <alignment vertical="center"/>
    </xf>
    <xf numFmtId="0" fontId="44" fillId="0" borderId="0" xfId="86" applyFont="1" applyFill="1" applyAlignment="1">
      <alignment horizontal="left" vertical="center"/>
    </xf>
    <xf numFmtId="0" fontId="44" fillId="0" borderId="0" xfId="86" applyFont="1" applyFill="1" applyAlignment="1">
      <alignment horizontal="center" vertical="center"/>
    </xf>
    <xf numFmtId="4" fontId="44" fillId="0" borderId="0" xfId="86" applyNumberFormat="1" applyFont="1" applyAlignment="1">
      <alignment vertical="center"/>
    </xf>
    <xf numFmtId="0" fontId="44" fillId="6" borderId="2" xfId="86" applyFont="1" applyFill="1" applyBorder="1" applyAlignment="1">
      <alignment vertical="center"/>
    </xf>
    <xf numFmtId="0" fontId="44" fillId="6" borderId="2" xfId="86" applyFont="1" applyFill="1" applyBorder="1" applyAlignment="1">
      <alignment horizontal="center" vertical="center"/>
    </xf>
    <xf numFmtId="0" fontId="43" fillId="4" borderId="0" xfId="86" applyFont="1" applyFill="1" applyAlignment="1">
      <alignment vertical="center"/>
    </xf>
    <xf numFmtId="0" fontId="40" fillId="0" borderId="2" xfId="86" applyFont="1" applyFill="1" applyBorder="1" applyAlignment="1">
      <alignment horizontal="left" vertical="center"/>
    </xf>
    <xf numFmtId="0" fontId="40" fillId="0" borderId="2" xfId="86" applyFont="1" applyFill="1" applyBorder="1" applyAlignment="1">
      <alignment horizontal="center" vertical="center"/>
    </xf>
    <xf numFmtId="4" fontId="40" fillId="0" borderId="2" xfId="86" applyNumberFormat="1" applyFont="1" applyFill="1" applyBorder="1" applyAlignment="1">
      <alignment vertical="center"/>
    </xf>
    <xf numFmtId="4" fontId="43" fillId="0" borderId="0" xfId="86" applyNumberFormat="1" applyFont="1" applyFill="1" applyAlignment="1">
      <alignment horizontal="right" vertical="center" wrapText="1"/>
    </xf>
    <xf numFmtId="0" fontId="40" fillId="0" borderId="0" xfId="86" applyFont="1" applyAlignment="1">
      <alignment vertical="center"/>
    </xf>
    <xf numFmtId="4" fontId="43" fillId="4" borderId="0" xfId="86" applyNumberFormat="1" applyFont="1" applyFill="1" applyAlignment="1">
      <alignment horizontal="right" vertical="center" wrapText="1"/>
    </xf>
    <xf numFmtId="4" fontId="43" fillId="4" borderId="0" xfId="86" applyNumberFormat="1" applyFont="1" applyFill="1" applyAlignment="1">
      <alignment horizontal="center" vertical="center" wrapText="1"/>
    </xf>
    <xf numFmtId="0" fontId="43" fillId="0" borderId="0" xfId="86" applyFont="1" applyAlignment="1">
      <alignment horizontal="center" vertical="center" wrapText="1"/>
    </xf>
    <xf numFmtId="0" fontId="44" fillId="5" borderId="0" xfId="86" applyFont="1" applyFill="1" applyAlignment="1">
      <alignment vertical="center"/>
    </xf>
    <xf numFmtId="0" fontId="39" fillId="0" borderId="2" xfId="0" applyFont="1" applyFill="1" applyBorder="1" applyAlignment="1">
      <alignment vertical="center"/>
    </xf>
    <xf numFmtId="0" fontId="40" fillId="0" borderId="0" xfId="86" applyFont="1" applyFill="1" applyAlignment="1">
      <alignment vertical="center"/>
    </xf>
    <xf numFmtId="0" fontId="39" fillId="0" borderId="2" xfId="86" applyFont="1" applyFill="1" applyBorder="1" applyAlignment="1">
      <alignment horizontal="center" vertical="center"/>
    </xf>
    <xf numFmtId="185" fontId="41" fillId="0" borderId="2" xfId="79" applyNumberFormat="1" applyFont="1" applyFill="1" applyBorder="1" applyAlignment="1">
      <alignment horizontal="center" vertical="center"/>
    </xf>
    <xf numFmtId="4" fontId="7" fillId="0" borderId="2" xfId="85" quotePrefix="1" applyNumberFormat="1" applyFont="1" applyFill="1" applyBorder="1" applyAlignment="1">
      <alignment horizontal="center" vertical="center" wrapText="1"/>
    </xf>
    <xf numFmtId="4" fontId="68" fillId="0" borderId="2" xfId="1" applyNumberFormat="1" applyFont="1" applyFill="1" applyBorder="1" applyAlignment="1">
      <alignment horizontal="left" vertical="center"/>
    </xf>
    <xf numFmtId="4" fontId="68" fillId="0" borderId="2" xfId="1" applyNumberFormat="1" applyFont="1" applyFill="1" applyBorder="1" applyAlignment="1">
      <alignment horizontal="center" vertical="center"/>
    </xf>
    <xf numFmtId="4" fontId="68" fillId="0" borderId="2" xfId="1" applyNumberFormat="1" applyFont="1" applyFill="1" applyBorder="1" applyAlignment="1">
      <alignment horizontal="right" vertical="center"/>
    </xf>
    <xf numFmtId="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4" fontId="7" fillId="0" borderId="2" xfId="76" applyNumberFormat="1" applyFont="1" applyFill="1" applyBorder="1" applyAlignment="1">
      <alignment horizontal="right" vertical="center" wrapText="1"/>
    </xf>
    <xf numFmtId="4" fontId="34" fillId="0" borderId="2" xfId="0" applyNumberFormat="1" applyFont="1" applyBorder="1" applyAlignment="1">
      <alignment horizontal="right" vertical="center" wrapText="1"/>
    </xf>
    <xf numFmtId="4" fontId="39" fillId="0" borderId="2" xfId="212" applyNumberFormat="1" applyFont="1" applyFill="1" applyBorder="1" applyAlignment="1">
      <alignment horizontal="center" vertical="center" wrapText="1"/>
    </xf>
    <xf numFmtId="0" fontId="1" fillId="0" borderId="0" xfId="144" applyFont="1"/>
    <xf numFmtId="39" fontId="39" fillId="0" borderId="2" xfId="212" applyNumberFormat="1" applyFont="1" applyFill="1" applyBorder="1" applyAlignment="1">
      <alignment horizontal="center" vertical="center" wrapText="1"/>
    </xf>
    <xf numFmtId="39" fontId="39" fillId="0" borderId="2" xfId="212" applyNumberFormat="1" applyFont="1" applyFill="1" applyBorder="1" applyAlignment="1">
      <alignment horizontal="left" vertical="center" wrapText="1"/>
    </xf>
    <xf numFmtId="0" fontId="39" fillId="0" borderId="2" xfId="144" applyFont="1" applyFill="1" applyBorder="1" applyAlignment="1">
      <alignment vertical="center" wrapText="1"/>
    </xf>
    <xf numFmtId="4" fontId="6" fillId="0" borderId="2" xfId="76" applyNumberFormat="1" applyFont="1" applyFill="1" applyBorder="1" applyAlignment="1">
      <alignment horizontal="center" vertical="center" wrapText="1"/>
    </xf>
    <xf numFmtId="0" fontId="37" fillId="0" borderId="2" xfId="0" applyFont="1" applyBorder="1" applyAlignment="1">
      <alignment horizontal="right" vertical="center" wrapText="1"/>
    </xf>
    <xf numFmtId="0" fontId="35" fillId="0" borderId="2" xfId="0" applyFont="1" applyBorder="1" applyAlignment="1">
      <alignment horizontal="right" vertical="center" wrapText="1"/>
    </xf>
    <xf numFmtId="4" fontId="0" fillId="0" borderId="0" xfId="0" applyNumberFormat="1" applyAlignment="1">
      <alignment horizontal="right"/>
    </xf>
    <xf numFmtId="4" fontId="35" fillId="0" borderId="0" xfId="0" applyNumberFormat="1" applyFont="1" applyBorder="1" applyAlignment="1">
      <alignment horizontal="right" vertical="center" wrapText="1"/>
    </xf>
    <xf numFmtId="4" fontId="6" fillId="0" borderId="2" xfId="76" applyNumberFormat="1" applyFont="1" applyFill="1" applyBorder="1" applyAlignment="1">
      <alignment horizontal="right" vertical="center" wrapText="1"/>
    </xf>
    <xf numFmtId="4" fontId="8" fillId="0" borderId="2" xfId="76" applyNumberFormat="1" applyFont="1" applyFill="1" applyBorder="1" applyAlignment="1">
      <alignment horizontal="right" vertical="center" wrapText="1"/>
    </xf>
    <xf numFmtId="0" fontId="35" fillId="0" borderId="2" xfId="0" applyFont="1" applyBorder="1" applyAlignment="1">
      <alignment horizontal="center" vertical="center" wrapText="1"/>
    </xf>
    <xf numFmtId="0" fontId="39" fillId="0" borderId="2" xfId="86" applyFont="1" applyFill="1" applyBorder="1" applyAlignment="1">
      <alignment horizontal="left" vertical="center"/>
    </xf>
    <xf numFmtId="0" fontId="43" fillId="0" borderId="0" xfId="86" applyFont="1" applyAlignment="1">
      <alignment vertical="center"/>
    </xf>
    <xf numFmtId="4" fontId="6" fillId="0" borderId="2" xfId="76" quotePrefix="1" applyNumberFormat="1" applyFont="1" applyFill="1" applyBorder="1" applyAlignment="1">
      <alignment horizontal="right" vertical="center" wrapText="1"/>
    </xf>
    <xf numFmtId="0" fontId="39" fillId="0" borderId="2" xfId="86" applyFont="1" applyFill="1" applyBorder="1" applyAlignment="1">
      <alignment horizontal="left" vertical="center" wrapText="1"/>
    </xf>
    <xf numFmtId="0" fontId="39" fillId="0" borderId="2" xfId="144" applyFont="1" applyFill="1" applyBorder="1" applyAlignment="1">
      <alignment horizontal="center" vertical="center" wrapText="1"/>
    </xf>
    <xf numFmtId="0" fontId="39" fillId="0" borderId="2" xfId="79" applyFont="1" applyFill="1" applyBorder="1" applyAlignment="1">
      <alignment horizontal="center" vertical="center" wrapText="1"/>
    </xf>
    <xf numFmtId="0" fontId="35" fillId="0" borderId="0" xfId="0" applyFont="1" applyBorder="1" applyAlignment="1">
      <alignment horizontal="center" vertical="center" wrapText="1"/>
    </xf>
    <xf numFmtId="4" fontId="40" fillId="0" borderId="2" xfId="86" applyNumberFormat="1" applyFont="1" applyFill="1" applyBorder="1" applyAlignment="1">
      <alignment horizontal="center" vertical="center"/>
    </xf>
    <xf numFmtId="0" fontId="0" fillId="0" borderId="2" xfId="0" applyBorder="1" applyAlignment="1">
      <alignment horizontal="right"/>
    </xf>
    <xf numFmtId="4" fontId="5" fillId="0" borderId="7" xfId="0" applyNumberFormat="1" applyFont="1" applyFill="1" applyBorder="1" applyAlignment="1">
      <alignment horizontal="right" vertical="center" wrapText="1"/>
    </xf>
    <xf numFmtId="0" fontId="36" fillId="0" borderId="0" xfId="0" applyFont="1" applyFill="1" applyAlignment="1">
      <alignment horizontal="center" vertical="center"/>
    </xf>
    <xf numFmtId="0" fontId="39" fillId="0" borderId="2" xfId="86" applyFont="1" applyFill="1" applyBorder="1" applyAlignment="1">
      <alignment horizontal="center" vertical="center" wrapText="1"/>
    </xf>
    <xf numFmtId="0" fontId="39" fillId="0" borderId="0" xfId="86" applyFont="1" applyFill="1" applyAlignment="1">
      <alignment horizontal="center" vertical="center" wrapText="1"/>
    </xf>
    <xf numFmtId="0" fontId="40" fillId="0" borderId="2" xfId="86" quotePrefix="1" applyFont="1" applyFill="1" applyBorder="1" applyAlignment="1">
      <alignment horizontal="center" vertical="center" wrapText="1"/>
    </xf>
    <xf numFmtId="4" fontId="39" fillId="0" borderId="0" xfId="86" applyNumberFormat="1" applyFont="1" applyFill="1" applyBorder="1" applyAlignment="1">
      <alignment horizontal="center" vertical="center" wrapText="1"/>
    </xf>
    <xf numFmtId="0" fontId="39" fillId="0" borderId="2" xfId="211" applyNumberFormat="1" applyFont="1" applyFill="1" applyBorder="1" applyAlignment="1">
      <alignment horizontal="center" vertical="center" wrapText="1"/>
    </xf>
    <xf numFmtId="0" fontId="39" fillId="0" borderId="2" xfId="212" applyFont="1" applyFill="1" applyBorder="1" applyAlignment="1">
      <alignment horizontal="center" vertical="center" wrapText="1"/>
    </xf>
    <xf numFmtId="0" fontId="70" fillId="0" borderId="2" xfId="144" applyFont="1" applyFill="1" applyBorder="1"/>
    <xf numFmtId="0" fontId="70" fillId="0" borderId="0" xfId="144" applyFont="1" applyFill="1"/>
    <xf numFmtId="4" fontId="39" fillId="0" borderId="2" xfId="86" applyNumberFormat="1" applyFont="1" applyFill="1" applyBorder="1" applyAlignment="1">
      <alignment horizontal="center" vertical="center" wrapText="1"/>
    </xf>
    <xf numFmtId="4" fontId="39" fillId="0" borderId="2" xfId="86" applyNumberFormat="1" applyFont="1" applyFill="1" applyBorder="1" applyAlignment="1">
      <alignment horizontal="left" vertical="center" wrapText="1"/>
    </xf>
    <xf numFmtId="4" fontId="39" fillId="0" borderId="2" xfId="86" applyNumberFormat="1" applyFont="1" applyFill="1" applyBorder="1" applyAlignment="1">
      <alignment vertical="center"/>
    </xf>
    <xf numFmtId="0" fontId="40" fillId="0" borderId="2" xfId="86" applyFont="1" applyFill="1" applyBorder="1" applyAlignment="1">
      <alignment vertical="center"/>
    </xf>
    <xf numFmtId="4" fontId="39" fillId="0" borderId="2" xfId="86" applyNumberFormat="1" applyFont="1" applyFill="1" applyBorder="1" applyAlignment="1">
      <alignment horizontal="center" vertical="center"/>
    </xf>
    <xf numFmtId="0" fontId="39" fillId="0" borderId="2" xfId="86" applyFont="1" applyFill="1" applyBorder="1" applyAlignment="1">
      <alignment vertical="center"/>
    </xf>
    <xf numFmtId="0" fontId="39" fillId="0" borderId="0" xfId="86" applyFont="1" applyFill="1" applyAlignment="1">
      <alignment vertical="center"/>
    </xf>
    <xf numFmtId="0" fontId="39" fillId="0" borderId="2" xfId="79" applyFont="1" applyFill="1" applyBorder="1" applyAlignment="1">
      <alignment horizontal="center" vertical="center"/>
    </xf>
    <xf numFmtId="4" fontId="6" fillId="0" borderId="4" xfId="1" applyNumberFormat="1" applyFont="1" applyFill="1" applyBorder="1" applyAlignment="1">
      <alignment horizontal="right" vertical="center"/>
    </xf>
    <xf numFmtId="0" fontId="3" fillId="0" borderId="0" xfId="0" applyFont="1" applyFill="1"/>
    <xf numFmtId="4" fontId="0" fillId="0" borderId="0" xfId="0" applyNumberFormat="1"/>
    <xf numFmtId="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7" fillId="0" borderId="2" xfId="76" applyNumberFormat="1" applyFont="1" applyFill="1" applyBorder="1" applyAlignment="1">
      <alignment horizontal="center" vertical="center" wrapText="1"/>
    </xf>
    <xf numFmtId="4" fontId="7" fillId="0" borderId="2" xfId="76" applyNumberFormat="1" applyFont="1" applyFill="1" applyBorder="1" applyAlignment="1">
      <alignment horizontal="center" vertical="center" wrapText="1"/>
    </xf>
    <xf numFmtId="0" fontId="32" fillId="0" borderId="1" xfId="0" applyFont="1" applyBorder="1" applyAlignment="1">
      <alignment horizontal="center"/>
    </xf>
    <xf numFmtId="0" fontId="33" fillId="0" borderId="0" xfId="0" applyFont="1" applyAlignment="1">
      <alignment horizontal="left"/>
    </xf>
    <xf numFmtId="4" fontId="7" fillId="0" borderId="2" xfId="85" applyNumberFormat="1" applyFont="1" applyFill="1" applyBorder="1" applyAlignment="1">
      <alignment horizontal="center" vertical="center" wrapText="1"/>
    </xf>
    <xf numFmtId="0" fontId="7" fillId="0" borderId="2" xfId="85" applyNumberFormat="1" applyFont="1" applyFill="1" applyBorder="1" applyAlignment="1">
      <alignment horizontal="center" vertical="center" wrapText="1"/>
    </xf>
    <xf numFmtId="0" fontId="33" fillId="0" borderId="0" xfId="0" applyFont="1" applyAlignment="1">
      <alignment horizontal="center"/>
    </xf>
    <xf numFmtId="4" fontId="35" fillId="0" borderId="3" xfId="0" applyNumberFormat="1" applyFont="1" applyBorder="1" applyAlignment="1">
      <alignment horizontal="center" vertical="center" wrapText="1"/>
    </xf>
    <xf numFmtId="4" fontId="35" fillId="0" borderId="5" xfId="0" applyNumberFormat="1" applyFont="1" applyBorder="1" applyAlignment="1">
      <alignment horizontal="center" vertical="center" wrapText="1"/>
    </xf>
    <xf numFmtId="0" fontId="37" fillId="0" borderId="1" xfId="0" applyFont="1" applyBorder="1" applyAlignment="1">
      <alignment horizontal="right" vertical="center" wrapText="1"/>
    </xf>
    <xf numFmtId="0" fontId="33" fillId="0" borderId="0" xfId="0" applyFont="1" applyFill="1" applyAlignment="1">
      <alignment horizontal="center" vertical="center"/>
    </xf>
    <xf numFmtId="0" fontId="37" fillId="0" borderId="1" xfId="0" applyFont="1" applyFill="1" applyBorder="1" applyAlignment="1">
      <alignment horizontal="right" vertical="center" wrapText="1"/>
    </xf>
    <xf numFmtId="0" fontId="7" fillId="0" borderId="3" xfId="77" applyNumberFormat="1" applyFont="1" applyFill="1" applyBorder="1" applyAlignment="1">
      <alignment horizontal="center" vertical="center" wrapText="1"/>
    </xf>
    <xf numFmtId="0" fontId="7" fillId="0" borderId="5" xfId="77" applyNumberFormat="1" applyFont="1" applyFill="1" applyBorder="1" applyAlignment="1">
      <alignment horizontal="center" vertical="center" wrapText="1"/>
    </xf>
    <xf numFmtId="4" fontId="7" fillId="0" borderId="3" xfId="77" applyNumberFormat="1" applyFont="1" applyFill="1" applyBorder="1" applyAlignment="1">
      <alignment horizontal="center" vertical="center" wrapText="1"/>
    </xf>
    <xf numFmtId="4" fontId="7" fillId="0" borderId="5" xfId="77" applyNumberFormat="1" applyFont="1" applyFill="1" applyBorder="1" applyAlignment="1">
      <alignment horizontal="center" vertical="center" wrapText="1"/>
    </xf>
    <xf numFmtId="4" fontId="7" fillId="0" borderId="9" xfId="77" applyNumberFormat="1" applyFont="1" applyFill="1" applyBorder="1" applyAlignment="1">
      <alignment horizontal="center" vertical="center" wrapText="1"/>
    </xf>
    <xf numFmtId="4" fontId="7" fillId="0" borderId="7" xfId="77" applyNumberFormat="1" applyFont="1" applyFill="1" applyBorder="1" applyAlignment="1">
      <alignment horizontal="center" vertical="center" wrapText="1"/>
    </xf>
    <xf numFmtId="4" fontId="7" fillId="0" borderId="21" xfId="77" applyNumberFormat="1" applyFont="1" applyFill="1" applyBorder="1" applyAlignment="1">
      <alignment horizontal="center" vertical="center" wrapText="1"/>
    </xf>
    <xf numFmtId="4" fontId="7" fillId="0" borderId="9" xfId="78" applyNumberFormat="1" applyFont="1" applyFill="1" applyBorder="1" applyAlignment="1">
      <alignment horizontal="center" vertical="center" wrapText="1"/>
    </xf>
    <xf numFmtId="4" fontId="7" fillId="0" borderId="7" xfId="78" applyNumberFormat="1" applyFont="1" applyFill="1" applyBorder="1" applyAlignment="1">
      <alignment horizontal="center" vertical="center" wrapText="1"/>
    </xf>
    <xf numFmtId="0" fontId="34" fillId="0" borderId="1" xfId="0" applyFont="1" applyFill="1" applyBorder="1" applyAlignment="1">
      <alignment horizontal="right"/>
    </xf>
    <xf numFmtId="0" fontId="7" fillId="0" borderId="3" xfId="78" applyNumberFormat="1" applyFont="1" applyFill="1" applyBorder="1" applyAlignment="1">
      <alignment horizontal="center" vertical="center" wrapText="1"/>
    </xf>
    <xf numFmtId="0" fontId="7" fillId="0" borderId="5" xfId="78" applyNumberFormat="1" applyFont="1" applyFill="1" applyBorder="1" applyAlignment="1">
      <alignment horizontal="center" vertical="center" wrapText="1"/>
    </xf>
    <xf numFmtId="4" fontId="7" fillId="0" borderId="3" xfId="78" applyNumberFormat="1" applyFont="1" applyFill="1" applyBorder="1" applyAlignment="1">
      <alignment horizontal="center" vertical="center" wrapText="1"/>
    </xf>
    <xf numFmtId="4" fontId="7" fillId="0" borderId="5" xfId="78" applyNumberFormat="1" applyFont="1" applyFill="1" applyBorder="1" applyAlignment="1">
      <alignment horizontal="center" vertical="center" wrapText="1"/>
    </xf>
    <xf numFmtId="0" fontId="39" fillId="0" borderId="2" xfId="86" applyFont="1" applyFill="1" applyBorder="1" applyAlignment="1">
      <alignment horizontal="center" vertical="center" wrapText="1"/>
    </xf>
    <xf numFmtId="0" fontId="39" fillId="0" borderId="2" xfId="86" applyFont="1" applyFill="1" applyBorder="1" applyAlignment="1">
      <alignment horizontal="center" vertical="center"/>
    </xf>
    <xf numFmtId="4" fontId="39" fillId="0" borderId="2" xfId="79" applyNumberFormat="1" applyFont="1" applyFill="1" applyBorder="1" applyAlignment="1">
      <alignment horizontal="center" vertical="center" wrapText="1"/>
    </xf>
    <xf numFmtId="0" fontId="71" fillId="0" borderId="1" xfId="0" applyFont="1" applyBorder="1" applyAlignment="1">
      <alignment horizontal="right"/>
    </xf>
    <xf numFmtId="4" fontId="39" fillId="0" borderId="3" xfId="79" applyNumberFormat="1" applyFont="1" applyFill="1" applyBorder="1" applyAlignment="1">
      <alignment horizontal="center" vertical="center" wrapText="1"/>
    </xf>
    <xf numFmtId="4" fontId="39" fillId="0" borderId="5" xfId="79" applyNumberFormat="1" applyFont="1" applyFill="1" applyBorder="1" applyAlignment="1">
      <alignment horizontal="center" vertical="center" wrapText="1"/>
    </xf>
    <xf numFmtId="0" fontId="33" fillId="0" borderId="0" xfId="0" applyFont="1" applyAlignment="1">
      <alignment horizontal="center" vertical="center"/>
    </xf>
    <xf numFmtId="0" fontId="39" fillId="0" borderId="2" xfId="79" applyFont="1" applyFill="1" applyBorder="1" applyAlignment="1">
      <alignment horizontal="center" vertical="center" wrapText="1"/>
    </xf>
    <xf numFmtId="0" fontId="39" fillId="0" borderId="2" xfId="79" applyFont="1" applyFill="1" applyBorder="1" applyAlignment="1">
      <alignment horizontal="center" vertical="center"/>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7" fillId="0" borderId="0" xfId="0" applyFont="1" applyBorder="1" applyAlignment="1">
      <alignment horizontal="right" vertical="center" wrapText="1"/>
    </xf>
    <xf numFmtId="0" fontId="35" fillId="0" borderId="2" xfId="0" applyFont="1" applyBorder="1" applyAlignment="1">
      <alignment horizontal="center" vertical="center" wrapText="1"/>
    </xf>
    <xf numFmtId="0" fontId="34" fillId="0" borderId="2" xfId="0" applyFont="1" applyBorder="1" applyAlignment="1">
      <alignment horizontal="right"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xf>
    <xf numFmtId="0" fontId="0" fillId="0" borderId="2" xfId="0" applyBorder="1" applyAlignment="1">
      <alignment horizontal="center"/>
    </xf>
  </cellXfs>
  <cellStyles count="213">
    <cellStyle name="??" xfId="2"/>
    <cellStyle name="?? [0.00]_ Att. 1- Cover" xfId="3"/>
    <cellStyle name="?? [0]" xfId="4"/>
    <cellStyle name="???? [0.00]_PRODUCT DETAIL Q1" xfId="5"/>
    <cellStyle name="????_PRODUCT DETAIL Q1" xfId="6"/>
    <cellStyle name="???[0]_00Q3902REV.1" xfId="7"/>
    <cellStyle name="???_00Q3902REV.1" xfId="8"/>
    <cellStyle name="??[0]_BRE" xfId="9"/>
    <cellStyle name="??_ Att. 1- Cover" xfId="10"/>
    <cellStyle name="20% - Accent1 2" xfId="87"/>
    <cellStyle name="20% - Accent1 2 2" xfId="88"/>
    <cellStyle name="20% - Accent2 2" xfId="89"/>
    <cellStyle name="20% - Accent2 2 2" xfId="90"/>
    <cellStyle name="20% - Accent3 2" xfId="91"/>
    <cellStyle name="20% - Accent3 2 2" xfId="92"/>
    <cellStyle name="20% - Accent4 2" xfId="93"/>
    <cellStyle name="20% - Accent4 2 2" xfId="94"/>
    <cellStyle name="20% - Accent5 2" xfId="95"/>
    <cellStyle name="20% - Accent5 2 2" xfId="96"/>
    <cellStyle name="20% - Accent6 2" xfId="97"/>
    <cellStyle name="20% - Accent6 2 2" xfId="98"/>
    <cellStyle name="40% - Accent1 2" xfId="99"/>
    <cellStyle name="40% - Accent1 2 2" xfId="100"/>
    <cellStyle name="40% - Accent2 2" xfId="101"/>
    <cellStyle name="40% - Accent2 2 2" xfId="102"/>
    <cellStyle name="40% - Accent3 2" xfId="103"/>
    <cellStyle name="40% - Accent3 2 2" xfId="104"/>
    <cellStyle name="40% - Accent4 2" xfId="105"/>
    <cellStyle name="40% - Accent4 2 2" xfId="106"/>
    <cellStyle name="40% - Accent5 2" xfId="107"/>
    <cellStyle name="40% - Accent5 2 2" xfId="108"/>
    <cellStyle name="40% - Accent6 2" xfId="109"/>
    <cellStyle name="40% - Accent6 2 2" xfId="110"/>
    <cellStyle name="60% - Accent1 2" xfId="111"/>
    <cellStyle name="60% - Accent2 2" xfId="112"/>
    <cellStyle name="60% - Accent3 2" xfId="113"/>
    <cellStyle name="60% - Accent4 2" xfId="114"/>
    <cellStyle name="60% - Accent5 2" xfId="115"/>
    <cellStyle name="60% - Accent6 2" xfId="116"/>
    <cellStyle name="Accent1 2" xfId="117"/>
    <cellStyle name="Accent2 2" xfId="118"/>
    <cellStyle name="Accent3 2" xfId="119"/>
    <cellStyle name="Accent4 2" xfId="120"/>
    <cellStyle name="Accent5 2" xfId="121"/>
    <cellStyle name="Accent6 2" xfId="122"/>
    <cellStyle name="AeE­ [0]_INQUIRY ¿µ¾÷AßAø " xfId="11"/>
    <cellStyle name="AeE­_INQUIRY ¿µ¾÷AßAø " xfId="12"/>
    <cellStyle name="AÞ¸¶ [0]_INQUIRY ¿?¾÷AßAø " xfId="13"/>
    <cellStyle name="AÞ¸¶_INQUIRY ¿?¾÷AßAø " xfId="14"/>
    <cellStyle name="Bad 2" xfId="123"/>
    <cellStyle name="C?AØ_¿?¾÷CoE² " xfId="15"/>
    <cellStyle name="C￥AØ_¿μ¾÷CoE² " xfId="16"/>
    <cellStyle name="Calculation 2" xfId="124"/>
    <cellStyle name="Check Cell 2" xfId="125"/>
    <cellStyle name="chu" xfId="17"/>
    <cellStyle name="Comma" xfId="75" builtinId="3"/>
    <cellStyle name="Comma 2" xfId="18"/>
    <cellStyle name="Comma 2 2" xfId="126"/>
    <cellStyle name="Comma 3" xfId="127"/>
    <cellStyle name="Comma 4" xfId="128"/>
    <cellStyle name="Comma 5" xfId="129"/>
    <cellStyle name="Comma0" xfId="19"/>
    <cellStyle name="Currency0" xfId="20"/>
    <cellStyle name="Date" xfId="21"/>
    <cellStyle name="Explanatory Text 2" xfId="130"/>
    <cellStyle name="Fixed" xfId="22"/>
    <cellStyle name="Good 2" xfId="131"/>
    <cellStyle name="Header1" xfId="23"/>
    <cellStyle name="Header2" xfId="24"/>
    <cellStyle name="Heading 1 2" xfId="132"/>
    <cellStyle name="Heading 1 2 2" xfId="133"/>
    <cellStyle name="Heading 2 2" xfId="134"/>
    <cellStyle name="Heading 2 2 2" xfId="135"/>
    <cellStyle name="Heading 3 2" xfId="136"/>
    <cellStyle name="Heading 4 2" xfId="137"/>
    <cellStyle name="Hyperlink 2" xfId="138"/>
    <cellStyle name="Input 2" xfId="139"/>
    <cellStyle name="Linked Cell 2" xfId="140"/>
    <cellStyle name="Millares [0]_Well Timing" xfId="25"/>
    <cellStyle name="Millares_Well Timing" xfId="26"/>
    <cellStyle name="Moneda [0]_Well Timing" xfId="27"/>
    <cellStyle name="Moneda_Well Timing" xfId="28"/>
    <cellStyle name="n" xfId="29"/>
    <cellStyle name="Neutral 2" xfId="141"/>
    <cellStyle name="Normal" xfId="0" builtinId="0"/>
    <cellStyle name="Normal - Style1" xfId="30"/>
    <cellStyle name="Normal - Style1 2" xfId="31"/>
    <cellStyle name="Normal - Style1 3" xfId="142"/>
    <cellStyle name="Normal - Style1_CON LAI" xfId="32"/>
    <cellStyle name="Normal 10" xfId="86"/>
    <cellStyle name="Normal 10 2" xfId="143"/>
    <cellStyle name="Normal 11" xfId="144"/>
    <cellStyle name="Normal 12" xfId="145"/>
    <cellStyle name="Normal 13" xfId="146"/>
    <cellStyle name="Normal 14" xfId="147"/>
    <cellStyle name="Normal 15" xfId="148"/>
    <cellStyle name="Normal 16" xfId="149"/>
    <cellStyle name="Normal 17" xfId="150"/>
    <cellStyle name="Normal 18" xfId="151"/>
    <cellStyle name="Normal 19" xfId="152"/>
    <cellStyle name="Normal 2" xfId="33"/>
    <cellStyle name="Normal 2 2" xfId="153"/>
    <cellStyle name="Normal 2 2 2" xfId="154"/>
    <cellStyle name="Normal 2 2 2 2" xfId="155"/>
    <cellStyle name="Normal 2 2 2 2 2" xfId="156"/>
    <cellStyle name="Normal 2 2 2 2 2 2" xfId="157"/>
    <cellStyle name="Normal 2 2 2 3" xfId="158"/>
    <cellStyle name="Normal 2 2 3" xfId="159"/>
    <cellStyle name="Normal 2 3" xfId="160"/>
    <cellStyle name="Normal 20" xfId="161"/>
    <cellStyle name="Normal 21" xfId="162"/>
    <cellStyle name="Normal 22" xfId="163"/>
    <cellStyle name="Normal 23" xfId="164"/>
    <cellStyle name="Normal 24" xfId="165"/>
    <cellStyle name="Normal 25" xfId="166"/>
    <cellStyle name="Normal 25 2" xfId="167"/>
    <cellStyle name="Normal 26" xfId="168"/>
    <cellStyle name="Normal 27" xfId="169"/>
    <cellStyle name="Normal 28" xfId="170"/>
    <cellStyle name="Normal 29" xfId="171"/>
    <cellStyle name="Normal 3" xfId="34"/>
    <cellStyle name="Normal 3 2" xfId="172"/>
    <cellStyle name="Normal 3 3" xfId="173"/>
    <cellStyle name="Normal 3 3 2" xfId="174"/>
    <cellStyle name="Normal 3 4" xfId="175"/>
    <cellStyle name="Normal 30" xfId="176"/>
    <cellStyle name="Normal 31" xfId="177"/>
    <cellStyle name="Normal 32" xfId="178"/>
    <cellStyle name="Normal 33" xfId="179"/>
    <cellStyle name="Normal 34" xfId="180"/>
    <cellStyle name="Normal 35" xfId="181"/>
    <cellStyle name="Normal 36" xfId="182"/>
    <cellStyle name="Normal 37" xfId="183"/>
    <cellStyle name="Normal 38" xfId="76"/>
    <cellStyle name="Normal 39" xfId="84"/>
    <cellStyle name="Normal 4" xfId="35"/>
    <cellStyle name="Normal 4 2" xfId="184"/>
    <cellStyle name="Normal 40" xfId="77"/>
    <cellStyle name="Normal 41" xfId="185"/>
    <cellStyle name="Normal 42" xfId="186"/>
    <cellStyle name="Normal 43" xfId="187"/>
    <cellStyle name="Normal 44" xfId="78"/>
    <cellStyle name="Normal 45" xfId="188"/>
    <cellStyle name="Normal 46" xfId="85"/>
    <cellStyle name="Normal 5" xfId="36"/>
    <cellStyle name="Normal 5 2" xfId="189"/>
    <cellStyle name="Normal 5 3" xfId="190"/>
    <cellStyle name="Normal 6" xfId="37"/>
    <cellStyle name="Normal 6 2" xfId="191"/>
    <cellStyle name="Normal 7" xfId="38"/>
    <cellStyle name="Normal 8" xfId="39"/>
    <cellStyle name="Normal 9" xfId="40"/>
    <cellStyle name="Normal 9 2" xfId="192"/>
    <cellStyle name="Normal_Bieen dong04HT-QH" xfId="1"/>
    <cellStyle name="Normal_Bieen dong04HT-QH_KH BSon (17-10-2015)lay gtri" xfId="79"/>
    <cellStyle name="Normal_BIEU-CC1" xfId="82"/>
    <cellStyle name="Normal_in nhu cau lan 2" xfId="83"/>
    <cellStyle name="Normal_KH BSon (17-10-2015)lay gtri" xfId="211"/>
    <cellStyle name="Normal_Phu bieu cc36" xfId="212"/>
    <cellStyle name="Normal_QHMau" xfId="81"/>
    <cellStyle name="Normal_TT.GR HT-QH " xfId="80"/>
    <cellStyle name="Note 2" xfId="193"/>
    <cellStyle name="Output 2" xfId="194"/>
    <cellStyle name="Percent 2" xfId="195"/>
    <cellStyle name="Percent 3" xfId="196"/>
    <cellStyle name="t" xfId="41"/>
    <cellStyle name="t 10" xfId="197"/>
    <cellStyle name="T 2" xfId="42"/>
    <cellStyle name="t 3" xfId="198"/>
    <cellStyle name="t 4" xfId="199"/>
    <cellStyle name="t 5" xfId="200"/>
    <cellStyle name="t 6" xfId="201"/>
    <cellStyle name="t 7" xfId="202"/>
    <cellStyle name="t 8" xfId="203"/>
    <cellStyle name="t 9" xfId="204"/>
    <cellStyle name="T_01 KET QUA THD 2017" xfId="205"/>
    <cellStyle name="T_02 KET QUA CMD 2017 " xfId="206"/>
    <cellStyle name="T_CON LAI" xfId="43"/>
    <cellStyle name="T_DanhMucThuHoiDat,DatLua-RPH_DienBan" xfId="44"/>
    <cellStyle name="th" xfId="45"/>
    <cellStyle name="th 2" xfId="46"/>
    <cellStyle name="Title 2" xfId="207"/>
    <cellStyle name="Total 2" xfId="208"/>
    <cellStyle name="Total 2 2" xfId="209"/>
    <cellStyle name="viet" xfId="47"/>
    <cellStyle name="viet 2" xfId="48"/>
    <cellStyle name="viet2" xfId="49"/>
    <cellStyle name="viet2 2" xfId="50"/>
    <cellStyle name="vnhead1" xfId="51"/>
    <cellStyle name="vnhead3" xfId="52"/>
    <cellStyle name="vntxt1" xfId="53"/>
    <cellStyle name="vntxt2" xfId="54"/>
    <cellStyle name="Warning Text 2" xfId="210"/>
    <cellStyle name=" [0.00]_ Att. 1- Cover" xfId="55"/>
    <cellStyle name="_ Att. 1- Cover" xfId="56"/>
    <cellStyle name="?_ Att. 1- Cover" xfId="57"/>
    <cellStyle name="똿뗦먛귟 [0.00]_PRODUCT DETAIL Q1" xfId="58"/>
    <cellStyle name="똿뗦먛귟_PRODUCT DETAIL Q1" xfId="59"/>
    <cellStyle name="믅됞 [0.00]_PRODUCT DETAIL Q1" xfId="60"/>
    <cellStyle name="믅됞_PRODUCT DETAIL Q1" xfId="61"/>
    <cellStyle name="백분율_95" xfId="62"/>
    <cellStyle name="뷭?_BOOKSHIP" xfId="63"/>
    <cellStyle name="콤마 [0]_1202" xfId="64"/>
    <cellStyle name="콤마_1202" xfId="65"/>
    <cellStyle name="통화 [0]_1202" xfId="66"/>
    <cellStyle name="통화_1202" xfId="67"/>
    <cellStyle name="표준_(정보부문)월별인원계획" xfId="68"/>
    <cellStyle name="一般_00Q3902REV.1" xfId="69"/>
    <cellStyle name="千分位[0]_00Q3902REV.1" xfId="70"/>
    <cellStyle name="千分位_00Q3902REV.1" xfId="71"/>
    <cellStyle name="貨幣 [0]_00Q3902REV.1" xfId="72"/>
    <cellStyle name="貨幣[0]_BRE" xfId="73"/>
    <cellStyle name="貨幣_00Q3902REV.1" xfId="74"/>
  </cellStyles>
  <dxfs count="12">
    <dxf>
      <font>
        <color theme="2"/>
      </font>
    </dxf>
    <dxf>
      <fill>
        <patternFill>
          <bgColor theme="2"/>
        </patternFill>
      </fill>
    </dxf>
    <dxf>
      <font>
        <color auto="1"/>
      </font>
    </dxf>
    <dxf>
      <font>
        <color theme="2"/>
      </font>
    </dxf>
    <dxf>
      <fill>
        <patternFill>
          <bgColor theme="2"/>
        </patternFill>
      </fill>
    </dxf>
    <dxf>
      <font>
        <color auto="1"/>
      </font>
    </dxf>
    <dxf>
      <font>
        <color theme="2"/>
      </font>
    </dxf>
    <dxf>
      <fill>
        <patternFill>
          <bgColor theme="2"/>
        </patternFill>
      </fill>
    </dxf>
    <dxf>
      <font>
        <color auto="1"/>
      </font>
    </dxf>
    <dxf>
      <font>
        <color theme="2"/>
      </font>
    </dxf>
    <dxf>
      <fill>
        <patternFill>
          <bgColor theme="2"/>
        </patternFill>
      </fill>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Temp\Rar$DIa20376.49403\SoLieuDieuChinh16-20IaPa_chinhthuc(filemo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AppData\Local\Temp\Rar$DIa20376.49403\SoLieu%20DC%20IAPA_chinh%20thuc%2011.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MCT"/>
      <sheetName val="01CH"/>
      <sheetName val="02CH"/>
      <sheetName val="06CH"/>
      <sheetName val="07CH"/>
      <sheetName val="08CH"/>
      <sheetName val="09CH"/>
      <sheetName val="Tamtang"/>
      <sheetName val="Tamgiam"/>
      <sheetName val="13CH"/>
      <sheetName val="Viet3.2.2"/>
    </sheetNames>
    <sheetDataSet>
      <sheetData sheetId="0">
        <row r="1">
          <cell r="D1" t="str">
            <v>Mã</v>
          </cell>
          <cell r="E1" t="str">
            <v>Nhóm</v>
          </cell>
          <cell r="F1" t="str">
            <v>Nhóm2</v>
          </cell>
          <cell r="G1" t="str">
            <v>NhomHT</v>
          </cell>
          <cell r="H1" t="str">
            <v>Hạng mục</v>
          </cell>
          <cell r="I1" t="str">
            <v>Diện tích quy hoạch (ha)</v>
          </cell>
          <cell r="J1" t="str">
            <v>Diện tích hiện trạng (ha)</v>
          </cell>
          <cell r="K1" t="str">
            <v>Diện tích tăng thêm</v>
          </cell>
          <cell r="L1" t="str">
            <v>Diện tích dự án (ha)</v>
          </cell>
          <cell r="M1" t="str">
            <v>Năm 2016</v>
          </cell>
          <cell r="N1" t="str">
            <v>Năm 2017</v>
          </cell>
          <cell r="O1" t="str">
            <v>Năm 2018</v>
          </cell>
          <cell r="P1" t="str">
            <v>Năm 2019</v>
          </cell>
          <cell r="Q1" t="str">
            <v>Năm 2020</v>
          </cell>
          <cell r="R1" t="str">
            <v>Thôn</v>
          </cell>
          <cell r="S1" t="str">
            <v>Xã</v>
          </cell>
          <cell r="T1" t="str">
            <v>Thu hồi</v>
          </cell>
          <cell r="U1" t="str">
            <v>D61/K3D62/ K12D62/ KhongTH</v>
          </cell>
          <cell r="V1" t="str">
            <v>NSNN/ NgoaiNSNN</v>
          </cell>
          <cell r="W1" t="str">
            <v>Thuhoi_xa</v>
          </cell>
          <cell r="X1" t="str">
            <v>Manhom_xa</v>
          </cell>
          <cell r="Y1" t="str">
            <v>Manhom2_xa</v>
          </cell>
          <cell r="Z1" t="str">
            <v>Madat_xa</v>
          </cell>
          <cell r="AA1">
            <v>0</v>
          </cell>
          <cell r="AB1" t="str">
            <v>HT_xa</v>
          </cell>
          <cell r="AC1" t="str">
            <v>NN</v>
          </cell>
          <cell r="AD1" t="str">
            <v>NNKR</v>
          </cell>
          <cell r="AE1" t="str">
            <v>LUA</v>
          </cell>
          <cell r="AF1" t="str">
            <v>LUC</v>
          </cell>
          <cell r="AG1" t="str">
            <v>LUN</v>
          </cell>
          <cell r="AH1" t="str">
            <v>LUK</v>
          </cell>
          <cell r="AI1" t="str">
            <v>HNK</v>
          </cell>
          <cell r="AJ1" t="str">
            <v>CLN</v>
          </cell>
          <cell r="AK1" t="str">
            <v>RPH</v>
          </cell>
          <cell r="AL1" t="str">
            <v>RDD</v>
          </cell>
          <cell r="AM1" t="str">
            <v>RSX</v>
          </cell>
          <cell r="AN1" t="str">
            <v>NTS</v>
          </cell>
          <cell r="AO1" t="str">
            <v>LMU</v>
          </cell>
          <cell r="AP1" t="str">
            <v>NKH</v>
          </cell>
          <cell r="AQ1" t="str">
            <v>PNN</v>
          </cell>
          <cell r="AR1" t="str">
            <v>PNNKO</v>
          </cell>
          <cell r="AS1" t="str">
            <v>PNNO</v>
          </cell>
          <cell r="AT1" t="str">
            <v>CQP</v>
          </cell>
          <cell r="AU1" t="str">
            <v>CAN</v>
          </cell>
          <cell r="AV1" t="str">
            <v>SKK</v>
          </cell>
          <cell r="AW1" t="str">
            <v>SKT</v>
          </cell>
          <cell r="AX1" t="str">
            <v>SKN</v>
          </cell>
          <cell r="AY1" t="str">
            <v>TMD</v>
          </cell>
          <cell r="AZ1" t="str">
            <v>SKC</v>
          </cell>
          <cell r="BA1" t="str">
            <v>SKS</v>
          </cell>
          <cell r="BB1" t="str">
            <v>DHT</v>
          </cell>
          <cell r="BC1" t="str">
            <v>DGT</v>
          </cell>
          <cell r="BD1" t="str">
            <v>DTL</v>
          </cell>
          <cell r="BE1" t="str">
            <v>DNL</v>
          </cell>
          <cell r="BF1" t="str">
            <v>DBV</v>
          </cell>
          <cell r="BG1" t="str">
            <v>DVH</v>
          </cell>
          <cell r="BH1" t="str">
            <v>DYT</v>
          </cell>
          <cell r="BI1" t="str">
            <v>DGD</v>
          </cell>
          <cell r="BJ1" t="str">
            <v>DTT</v>
          </cell>
          <cell r="BK1" t="str">
            <v>DKH</v>
          </cell>
          <cell r="BL1" t="str">
            <v>DXH</v>
          </cell>
          <cell r="BM1" t="str">
            <v>DCH</v>
          </cell>
          <cell r="BN1" t="str">
            <v>DDT</v>
          </cell>
          <cell r="BO1" t="str">
            <v>DDL</v>
          </cell>
          <cell r="BP1" t="str">
            <v>DRA</v>
          </cell>
          <cell r="BQ1" t="str">
            <v>ONT</v>
          </cell>
          <cell r="BR1" t="str">
            <v>ODT</v>
          </cell>
          <cell r="BS1" t="str">
            <v>TSC</v>
          </cell>
          <cell r="BT1" t="str">
            <v>DTS</v>
          </cell>
          <cell r="BU1" t="str">
            <v>DNG</v>
          </cell>
          <cell r="BV1" t="str">
            <v>TON</v>
          </cell>
          <cell r="BW1" t="str">
            <v>NTD</v>
          </cell>
          <cell r="BX1" t="str">
            <v>SKX</v>
          </cell>
          <cell r="BY1" t="str">
            <v>DSH</v>
          </cell>
          <cell r="BZ1" t="str">
            <v>DKV</v>
          </cell>
          <cell r="CA1" t="str">
            <v>TIN</v>
          </cell>
          <cell r="CB1" t="str">
            <v>SON</v>
          </cell>
          <cell r="CC1" t="str">
            <v>MNC</v>
          </cell>
          <cell r="CD1" t="str">
            <v>PNK</v>
          </cell>
          <cell r="CE1" t="str">
            <v>CSD</v>
          </cell>
          <cell r="CF1" t="str">
            <v>BCS</v>
          </cell>
          <cell r="CG1" t="str">
            <v>DCS</v>
          </cell>
          <cell r="CH1" t="str">
            <v>NCS</v>
          </cell>
          <cell r="CI1" t="str">
            <v>Diện tích kiểm tra</v>
          </cell>
          <cell r="CJ1" t="str">
            <v>Nội bộ hạ tầng</v>
          </cell>
          <cell r="CK1" t="str">
            <v>Nội bộ NN</v>
          </cell>
          <cell r="CL1" t="str">
            <v>Nội bộ PNN</v>
          </cell>
          <cell r="CM1" t="str">
            <v>Nằm ở KHSDD</v>
          </cell>
          <cell r="CN1" t="str">
            <v>/</v>
          </cell>
          <cell r="CO1" t="str">
            <v>/</v>
          </cell>
          <cell r="CP1" t="str">
            <v>/</v>
          </cell>
          <cell r="CQ1" t="str">
            <v>/</v>
          </cell>
          <cell r="CR1" t="str">
            <v>/</v>
          </cell>
          <cell r="CS1" t="str">
            <v>/</v>
          </cell>
          <cell r="CT1" t="str">
            <v>/</v>
          </cell>
          <cell r="CU1" t="str">
            <v>/</v>
          </cell>
          <cell r="CV1" t="str">
            <v>/</v>
          </cell>
          <cell r="CW1" t="str">
            <v>/</v>
          </cell>
          <cell r="CX1" t="str">
            <v>/</v>
          </cell>
          <cell r="CY1" t="str">
            <v>/</v>
          </cell>
          <cell r="CZ1" t="str">
            <v>/</v>
          </cell>
          <cell r="DA1" t="str">
            <v>/</v>
          </cell>
          <cell r="DB1" t="str">
            <v>/</v>
          </cell>
          <cell r="DC1" t="str">
            <v>/</v>
          </cell>
          <cell r="DD1" t="str">
            <v>/</v>
          </cell>
          <cell r="DE1" t="str">
            <v>/</v>
          </cell>
          <cell r="DF1" t="str">
            <v>/</v>
          </cell>
        </row>
        <row r="2">
          <cell r="D2">
            <v>0</v>
          </cell>
          <cell r="E2">
            <v>0</v>
          </cell>
          <cell r="F2">
            <v>0</v>
          </cell>
          <cell r="G2">
            <v>0</v>
          </cell>
          <cell r="H2" t="str">
            <v>Tổng khi lọc dữ liệu</v>
          </cell>
          <cell r="I2">
            <v>259.97999999999996</v>
          </cell>
          <cell r="J2">
            <v>0</v>
          </cell>
          <cell r="K2">
            <v>1737.6200000000001</v>
          </cell>
          <cell r="L2">
            <v>2007.5000000000002</v>
          </cell>
          <cell r="M2">
            <v>45.520000000000024</v>
          </cell>
          <cell r="N2">
            <v>25.87</v>
          </cell>
          <cell r="O2">
            <v>956.74000000000012</v>
          </cell>
          <cell r="P2">
            <v>660.94999999999982</v>
          </cell>
          <cell r="Q2">
            <v>291.64</v>
          </cell>
          <cell r="R2">
            <v>0</v>
          </cell>
          <cell r="S2">
            <v>0</v>
          </cell>
          <cell r="T2">
            <v>0</v>
          </cell>
          <cell r="U2">
            <v>0</v>
          </cell>
          <cell r="V2">
            <v>0</v>
          </cell>
          <cell r="W2">
            <v>0</v>
          </cell>
          <cell r="X2">
            <v>0</v>
          </cell>
          <cell r="Y2">
            <v>0</v>
          </cell>
          <cell r="Z2">
            <v>0</v>
          </cell>
          <cell r="AA2">
            <v>0</v>
          </cell>
          <cell r="AB2">
            <v>0</v>
          </cell>
          <cell r="AC2">
            <v>1488.4799999999998</v>
          </cell>
          <cell r="AD2">
            <v>1434.2799999999997</v>
          </cell>
          <cell r="AE2">
            <v>22.970000000000006</v>
          </cell>
          <cell r="AF2">
            <v>5.7500000000000009</v>
          </cell>
          <cell r="AG2">
            <v>0.4</v>
          </cell>
          <cell r="AH2">
            <v>16.819999999999997</v>
          </cell>
          <cell r="AI2">
            <v>1321.0099999999995</v>
          </cell>
          <cell r="AJ2">
            <v>178.30000000000007</v>
          </cell>
          <cell r="AK2">
            <v>0</v>
          </cell>
          <cell r="AL2">
            <v>0</v>
          </cell>
          <cell r="AM2">
            <v>54.2</v>
          </cell>
          <cell r="AN2">
            <v>2</v>
          </cell>
          <cell r="AO2">
            <v>0</v>
          </cell>
          <cell r="AP2">
            <v>0</v>
          </cell>
          <cell r="AQ2">
            <v>58.79999999999999</v>
          </cell>
          <cell r="AR2">
            <v>57.47</v>
          </cell>
          <cell r="AS2">
            <v>1.33</v>
          </cell>
          <cell r="AT2">
            <v>0</v>
          </cell>
          <cell r="AU2">
            <v>0</v>
          </cell>
          <cell r="AV2">
            <v>0</v>
          </cell>
          <cell r="AW2">
            <v>0</v>
          </cell>
          <cell r="AX2">
            <v>0</v>
          </cell>
          <cell r="AY2">
            <v>0</v>
          </cell>
          <cell r="AZ2">
            <v>0.15</v>
          </cell>
          <cell r="BA2">
            <v>0</v>
          </cell>
          <cell r="BB2">
            <v>1.99</v>
          </cell>
          <cell r="BC2">
            <v>1.04</v>
          </cell>
          <cell r="BD2">
            <v>0</v>
          </cell>
          <cell r="BE2">
            <v>0</v>
          </cell>
          <cell r="BF2">
            <v>0</v>
          </cell>
          <cell r="BG2">
            <v>0</v>
          </cell>
          <cell r="BH2">
            <v>0</v>
          </cell>
          <cell r="BI2">
            <v>0.25</v>
          </cell>
          <cell r="BJ2">
            <v>0.7</v>
          </cell>
          <cell r="BK2">
            <v>0</v>
          </cell>
          <cell r="BL2">
            <v>0</v>
          </cell>
          <cell r="BM2">
            <v>0</v>
          </cell>
          <cell r="BN2">
            <v>0</v>
          </cell>
          <cell r="BO2">
            <v>0</v>
          </cell>
          <cell r="BP2">
            <v>0</v>
          </cell>
          <cell r="BQ2">
            <v>2.33</v>
          </cell>
          <cell r="BR2">
            <v>0</v>
          </cell>
          <cell r="BS2">
            <v>3</v>
          </cell>
          <cell r="BT2">
            <v>0</v>
          </cell>
          <cell r="BU2">
            <v>0</v>
          </cell>
          <cell r="BV2">
            <v>0</v>
          </cell>
          <cell r="BW2">
            <v>5.14</v>
          </cell>
          <cell r="BX2">
            <v>0</v>
          </cell>
          <cell r="BY2">
            <v>1.1200000000000001</v>
          </cell>
          <cell r="BZ2">
            <v>0</v>
          </cell>
          <cell r="CA2">
            <v>0</v>
          </cell>
          <cell r="CB2">
            <v>44.57</v>
          </cell>
          <cell r="CC2">
            <v>1.5</v>
          </cell>
          <cell r="CD2">
            <v>0</v>
          </cell>
          <cell r="CE2">
            <v>370.72</v>
          </cell>
          <cell r="CF2">
            <v>0</v>
          </cell>
          <cell r="CG2">
            <v>370.72</v>
          </cell>
          <cell r="CH2">
            <v>0</v>
          </cell>
          <cell r="CI2">
            <v>1725.8999999999999</v>
          </cell>
          <cell r="CJ2">
            <v>0</v>
          </cell>
          <cell r="CK2">
            <v>623.00000000000011</v>
          </cell>
          <cell r="CL2">
            <v>58.669999999999995</v>
          </cell>
          <cell r="CM2">
            <v>0</v>
          </cell>
          <cell r="CN2">
            <v>0</v>
          </cell>
          <cell r="CO2">
            <v>0</v>
          </cell>
          <cell r="CP2">
            <v>0</v>
          </cell>
          <cell r="CQ2">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row>
        <row r="3">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row>
        <row r="4">
          <cell r="D4" t="str">
            <v>ONT</v>
          </cell>
          <cell r="E4" t="str">
            <v>PNN</v>
          </cell>
          <cell r="F4" t="str">
            <v>PNN</v>
          </cell>
          <cell r="G4" t="str">
            <v>/</v>
          </cell>
          <cell r="H4" t="str">
            <v>Khu dân cư đồi Rơ Ga</v>
          </cell>
          <cell r="I4">
            <v>0.75</v>
          </cell>
          <cell r="J4">
            <v>0</v>
          </cell>
          <cell r="K4">
            <v>0.75</v>
          </cell>
          <cell r="L4">
            <v>0.75</v>
          </cell>
          <cell r="M4">
            <v>0</v>
          </cell>
          <cell r="N4">
            <v>0</v>
          </cell>
          <cell r="O4">
            <v>0</v>
          </cell>
          <cell r="P4">
            <v>0.75</v>
          </cell>
          <cell r="Q4">
            <v>0</v>
          </cell>
          <cell r="R4">
            <v>0</v>
          </cell>
          <cell r="S4" t="str">
            <v>Ia Mrơn</v>
          </cell>
          <cell r="T4">
            <v>0</v>
          </cell>
          <cell r="U4">
            <v>0</v>
          </cell>
          <cell r="V4">
            <v>0</v>
          </cell>
          <cell r="W4" t="str">
            <v>Ia Mrơn</v>
          </cell>
          <cell r="X4" t="str">
            <v>PNNIa Mrơn</v>
          </cell>
          <cell r="Y4" t="str">
            <v>PNNIa Mrơn</v>
          </cell>
          <cell r="Z4" t="str">
            <v>ONTIa Mrơn</v>
          </cell>
          <cell r="AA4" t="str">
            <v>Ia Mrơn</v>
          </cell>
          <cell r="AB4" t="str">
            <v>/Ia Mrơn</v>
          </cell>
          <cell r="AC4">
            <v>0.60000000000000009</v>
          </cell>
          <cell r="AD4">
            <v>0.60000000000000009</v>
          </cell>
          <cell r="AE4">
            <v>0.28000000000000003</v>
          </cell>
          <cell r="AF4">
            <v>0</v>
          </cell>
          <cell r="AG4">
            <v>0</v>
          </cell>
          <cell r="AH4">
            <v>0.28000000000000003</v>
          </cell>
          <cell r="AI4">
            <v>0.32</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0.15</v>
          </cell>
          <cell r="CF4">
            <v>0</v>
          </cell>
          <cell r="CG4">
            <v>0.15</v>
          </cell>
          <cell r="CH4">
            <v>0</v>
          </cell>
          <cell r="CI4">
            <v>0.75</v>
          </cell>
          <cell r="CJ4">
            <v>0</v>
          </cell>
          <cell r="CK4">
            <v>0</v>
          </cell>
          <cell r="CL4">
            <v>0</v>
          </cell>
        </row>
        <row r="5">
          <cell r="D5" t="str">
            <v>ONT</v>
          </cell>
          <cell r="E5" t="str">
            <v>PNN</v>
          </cell>
          <cell r="F5" t="str">
            <v>PNN</v>
          </cell>
          <cell r="G5" t="str">
            <v>/</v>
          </cell>
          <cell r="H5" t="str">
            <v>Quy hoạch đất ở từ ngã ba Kim Năng 2 đi trung tâm huyện (2 bên đường)</v>
          </cell>
          <cell r="I5">
            <v>0</v>
          </cell>
          <cell r="J5">
            <v>0</v>
          </cell>
          <cell r="K5">
            <v>10.5</v>
          </cell>
          <cell r="L5">
            <v>10.5</v>
          </cell>
          <cell r="M5">
            <v>0</v>
          </cell>
          <cell r="N5">
            <v>0</v>
          </cell>
          <cell r="O5">
            <v>0</v>
          </cell>
          <cell r="P5">
            <v>0</v>
          </cell>
          <cell r="Q5">
            <v>10.5</v>
          </cell>
          <cell r="R5">
            <v>0</v>
          </cell>
          <cell r="S5" t="str">
            <v>Ia Mrơn</v>
          </cell>
          <cell r="T5">
            <v>0</v>
          </cell>
          <cell r="U5">
            <v>0</v>
          </cell>
          <cell r="V5">
            <v>0</v>
          </cell>
          <cell r="W5" t="str">
            <v>Ia Mrơn</v>
          </cell>
          <cell r="X5" t="str">
            <v>PNNIa Mrơn</v>
          </cell>
          <cell r="Y5" t="str">
            <v>PNNIa Mrơn</v>
          </cell>
          <cell r="Z5" t="str">
            <v>ONTIa Mrơn</v>
          </cell>
          <cell r="AA5" t="str">
            <v>Ia Mrơn</v>
          </cell>
          <cell r="AB5" t="str">
            <v>/Ia Mrơn</v>
          </cell>
          <cell r="AC5">
            <v>10.5</v>
          </cell>
          <cell r="AD5">
            <v>10.5</v>
          </cell>
          <cell r="AE5">
            <v>0</v>
          </cell>
          <cell r="AF5">
            <v>0</v>
          </cell>
          <cell r="AG5">
            <v>0</v>
          </cell>
          <cell r="AH5">
            <v>0</v>
          </cell>
          <cell r="AI5">
            <v>5</v>
          </cell>
          <cell r="AJ5">
            <v>5.5</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10.5</v>
          </cell>
          <cell r="CJ5">
            <v>0</v>
          </cell>
          <cell r="CK5">
            <v>0</v>
          </cell>
          <cell r="CL5">
            <v>0</v>
          </cell>
        </row>
        <row r="6">
          <cell r="D6" t="str">
            <v>NTD</v>
          </cell>
          <cell r="E6" t="str">
            <v>PNN</v>
          </cell>
          <cell r="F6" t="str">
            <v>PNN</v>
          </cell>
          <cell r="G6" t="str">
            <v>/</v>
          </cell>
          <cell r="H6" t="str">
            <v>Mở rộng nghĩa địa nhân dân đồi Rơ Ga</v>
          </cell>
          <cell r="I6">
            <v>0</v>
          </cell>
          <cell r="J6">
            <v>0</v>
          </cell>
          <cell r="K6">
            <v>1</v>
          </cell>
          <cell r="L6">
            <v>1</v>
          </cell>
          <cell r="M6">
            <v>0</v>
          </cell>
          <cell r="N6">
            <v>0</v>
          </cell>
          <cell r="O6">
            <v>0</v>
          </cell>
          <cell r="P6">
            <v>1</v>
          </cell>
          <cell r="Q6">
            <v>0</v>
          </cell>
          <cell r="R6">
            <v>0</v>
          </cell>
          <cell r="S6" t="str">
            <v>Ia Mrơn</v>
          </cell>
          <cell r="T6">
            <v>0</v>
          </cell>
          <cell r="U6">
            <v>0</v>
          </cell>
          <cell r="V6">
            <v>0</v>
          </cell>
          <cell r="W6" t="str">
            <v>Ia Mrơn</v>
          </cell>
          <cell r="X6" t="str">
            <v>PNNIa Mrơn</v>
          </cell>
          <cell r="Y6" t="str">
            <v>PNNIa Mrơn</v>
          </cell>
          <cell r="Z6" t="str">
            <v>NTDIa Mrơn</v>
          </cell>
          <cell r="AA6" t="str">
            <v>Ia Mrơn</v>
          </cell>
          <cell r="AB6" t="str">
            <v>/Ia Mrơn</v>
          </cell>
          <cell r="AC6">
            <v>1</v>
          </cell>
          <cell r="AD6">
            <v>1</v>
          </cell>
          <cell r="AE6">
            <v>0</v>
          </cell>
          <cell r="AF6">
            <v>0</v>
          </cell>
          <cell r="AG6">
            <v>0</v>
          </cell>
          <cell r="AH6">
            <v>0</v>
          </cell>
          <cell r="AI6">
            <v>0</v>
          </cell>
          <cell r="AJ6">
            <v>1</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1</v>
          </cell>
          <cell r="CJ6">
            <v>0</v>
          </cell>
          <cell r="CK6">
            <v>0</v>
          </cell>
          <cell r="CL6">
            <v>0</v>
          </cell>
        </row>
        <row r="7">
          <cell r="D7" t="str">
            <v>DSH</v>
          </cell>
          <cell r="E7" t="str">
            <v>PNN</v>
          </cell>
          <cell r="F7" t="str">
            <v>PNN</v>
          </cell>
          <cell r="G7" t="str">
            <v>/</v>
          </cell>
          <cell r="H7" t="str">
            <v>Nhà sinh hoạt cộng đồng ở các thôn Masan, Marin 1, Bah leng, Kim năng 2, Hoa sen, Hlil 2, Đăk Chă, Hlil 1, Marin 2</v>
          </cell>
          <cell r="I7">
            <v>0.9</v>
          </cell>
          <cell r="J7">
            <v>0</v>
          </cell>
          <cell r="K7">
            <v>0.9</v>
          </cell>
          <cell r="L7">
            <v>0.9</v>
          </cell>
          <cell r="M7">
            <v>0</v>
          </cell>
          <cell r="N7">
            <v>0</v>
          </cell>
          <cell r="O7">
            <v>0</v>
          </cell>
          <cell r="P7">
            <v>0</v>
          </cell>
          <cell r="Q7">
            <v>0.9</v>
          </cell>
          <cell r="R7" t="str">
            <v>9 thôn</v>
          </cell>
          <cell r="S7" t="str">
            <v>Ia Mrơn</v>
          </cell>
          <cell r="T7">
            <v>0</v>
          </cell>
          <cell r="U7">
            <v>0</v>
          </cell>
          <cell r="V7">
            <v>0</v>
          </cell>
          <cell r="W7" t="str">
            <v>Ia Mrơn</v>
          </cell>
          <cell r="X7" t="str">
            <v>PNNIa Mrơn</v>
          </cell>
          <cell r="Y7" t="str">
            <v>PNNIa Mrơn</v>
          </cell>
          <cell r="Z7" t="str">
            <v>DSHIa Mrơn</v>
          </cell>
          <cell r="AA7" t="str">
            <v>Ia Mrơn</v>
          </cell>
          <cell r="AB7" t="str">
            <v>/Ia Mrơn</v>
          </cell>
          <cell r="AC7">
            <v>0.9</v>
          </cell>
          <cell r="AD7">
            <v>0.9</v>
          </cell>
          <cell r="AE7">
            <v>0</v>
          </cell>
          <cell r="AF7">
            <v>0</v>
          </cell>
          <cell r="AG7">
            <v>0</v>
          </cell>
          <cell r="AH7">
            <v>0</v>
          </cell>
          <cell r="AI7">
            <v>0.5</v>
          </cell>
          <cell r="AJ7">
            <v>0.4</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0.9</v>
          </cell>
          <cell r="CJ7">
            <v>0</v>
          </cell>
          <cell r="CK7">
            <v>0</v>
          </cell>
          <cell r="CL7">
            <v>0</v>
          </cell>
        </row>
        <row r="8">
          <cell r="D8" t="str">
            <v>TMD</v>
          </cell>
          <cell r="E8" t="str">
            <v>PNN</v>
          </cell>
          <cell r="F8" t="str">
            <v>PNN</v>
          </cell>
          <cell r="G8" t="str">
            <v>/</v>
          </cell>
          <cell r="H8" t="str">
            <v>Điểm du lịch sinh thái Hồ Sen</v>
          </cell>
          <cell r="I8">
            <v>3.68</v>
          </cell>
          <cell r="J8">
            <v>0</v>
          </cell>
          <cell r="K8">
            <v>3.68</v>
          </cell>
          <cell r="L8">
            <v>3.68</v>
          </cell>
          <cell r="M8">
            <v>0</v>
          </cell>
          <cell r="N8">
            <v>0</v>
          </cell>
          <cell r="O8">
            <v>0</v>
          </cell>
          <cell r="P8">
            <v>0</v>
          </cell>
          <cell r="Q8">
            <v>3.68</v>
          </cell>
          <cell r="R8">
            <v>0</v>
          </cell>
          <cell r="S8" t="str">
            <v>Ia Mrơn</v>
          </cell>
          <cell r="T8">
            <v>0</v>
          </cell>
          <cell r="U8">
            <v>0</v>
          </cell>
          <cell r="V8">
            <v>0</v>
          </cell>
          <cell r="W8" t="str">
            <v>Ia Mrơn</v>
          </cell>
          <cell r="X8" t="str">
            <v>PNNIa Mrơn</v>
          </cell>
          <cell r="Y8" t="str">
            <v>PNNIa Mrơn</v>
          </cell>
          <cell r="Z8" t="str">
            <v>TMDIa Mrơn</v>
          </cell>
          <cell r="AA8" t="str">
            <v>Ia Mrơn</v>
          </cell>
          <cell r="AB8" t="str">
            <v>/Ia Mrơn</v>
          </cell>
          <cell r="AC8">
            <v>3.6799999999999997</v>
          </cell>
          <cell r="AD8">
            <v>3.6799999999999997</v>
          </cell>
          <cell r="AE8">
            <v>2.86</v>
          </cell>
          <cell r="AF8">
            <v>0</v>
          </cell>
          <cell r="AG8">
            <v>0</v>
          </cell>
          <cell r="AH8">
            <v>2.86</v>
          </cell>
          <cell r="AI8">
            <v>0.82</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3.68</v>
          </cell>
          <cell r="CJ8">
            <v>0</v>
          </cell>
          <cell r="CK8">
            <v>0</v>
          </cell>
          <cell r="CL8">
            <v>0</v>
          </cell>
        </row>
        <row r="9">
          <cell r="D9" t="str">
            <v>CAN</v>
          </cell>
          <cell r="E9" t="str">
            <v>PNN</v>
          </cell>
          <cell r="F9" t="str">
            <v>PNN</v>
          </cell>
          <cell r="G9" t="str">
            <v>/</v>
          </cell>
          <cell r="H9" t="str">
            <v>Khu cảnh sát phòng cháy chữa cháy và cảnh sát cơ động</v>
          </cell>
          <cell r="I9">
            <v>0.2</v>
          </cell>
          <cell r="J9">
            <v>0</v>
          </cell>
          <cell r="K9">
            <v>0.2</v>
          </cell>
          <cell r="L9">
            <v>0.2</v>
          </cell>
          <cell r="M9">
            <v>0</v>
          </cell>
          <cell r="N9">
            <v>0</v>
          </cell>
          <cell r="O9">
            <v>0</v>
          </cell>
          <cell r="P9">
            <v>0</v>
          </cell>
          <cell r="Q9">
            <v>0.2</v>
          </cell>
          <cell r="R9">
            <v>0</v>
          </cell>
          <cell r="S9" t="str">
            <v>Ia Mrơn</v>
          </cell>
          <cell r="T9">
            <v>0</v>
          </cell>
          <cell r="U9">
            <v>0</v>
          </cell>
          <cell r="V9">
            <v>0</v>
          </cell>
          <cell r="W9" t="str">
            <v>Ia Mrơn</v>
          </cell>
          <cell r="X9" t="str">
            <v>PNNIa Mrơn</v>
          </cell>
          <cell r="Y9" t="str">
            <v>PNNIa Mrơn</v>
          </cell>
          <cell r="Z9" t="str">
            <v>CANIa Mrơn</v>
          </cell>
          <cell r="AA9" t="str">
            <v>Ia Mrơn</v>
          </cell>
          <cell r="AB9" t="str">
            <v>/Ia Mrơn</v>
          </cell>
          <cell r="AC9">
            <v>0.2</v>
          </cell>
          <cell r="AD9">
            <v>0.2</v>
          </cell>
          <cell r="AE9">
            <v>0</v>
          </cell>
          <cell r="AF9">
            <v>0</v>
          </cell>
          <cell r="AG9">
            <v>0</v>
          </cell>
          <cell r="AH9">
            <v>0</v>
          </cell>
          <cell r="AI9">
            <v>0.2</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0.2</v>
          </cell>
          <cell r="CJ9">
            <v>0</v>
          </cell>
          <cell r="CK9">
            <v>0</v>
          </cell>
          <cell r="CL9">
            <v>0</v>
          </cell>
        </row>
        <row r="10">
          <cell r="D10" t="str">
            <v>CAN</v>
          </cell>
          <cell r="E10" t="str">
            <v>PNN</v>
          </cell>
          <cell r="F10" t="str">
            <v>PNN</v>
          </cell>
          <cell r="G10" t="str">
            <v>/</v>
          </cell>
          <cell r="H10" t="str">
            <v>Đồn công an thị trấn</v>
          </cell>
          <cell r="I10">
            <v>0.05</v>
          </cell>
          <cell r="J10">
            <v>0</v>
          </cell>
          <cell r="K10">
            <v>0.05</v>
          </cell>
          <cell r="L10">
            <v>0.05</v>
          </cell>
          <cell r="M10">
            <v>0</v>
          </cell>
          <cell r="N10">
            <v>0</v>
          </cell>
          <cell r="O10">
            <v>0</v>
          </cell>
          <cell r="P10">
            <v>0</v>
          </cell>
          <cell r="Q10">
            <v>0.05</v>
          </cell>
          <cell r="R10">
            <v>0</v>
          </cell>
          <cell r="S10" t="str">
            <v>Ia Mrơn</v>
          </cell>
          <cell r="T10">
            <v>0</v>
          </cell>
          <cell r="U10">
            <v>0</v>
          </cell>
          <cell r="V10">
            <v>0</v>
          </cell>
          <cell r="W10" t="str">
            <v>Ia Mrơn</v>
          </cell>
          <cell r="X10" t="str">
            <v>PNNIa Mrơn</v>
          </cell>
          <cell r="Y10" t="str">
            <v>PNNIa Mrơn</v>
          </cell>
          <cell r="Z10" t="str">
            <v>CANIa Mrơn</v>
          </cell>
          <cell r="AA10" t="str">
            <v>Ia Mrơn</v>
          </cell>
          <cell r="AB10" t="str">
            <v>/Ia Mrơn</v>
          </cell>
          <cell r="AC10">
            <v>0.05</v>
          </cell>
          <cell r="AD10">
            <v>0.05</v>
          </cell>
          <cell r="AE10">
            <v>0</v>
          </cell>
          <cell r="AF10">
            <v>0</v>
          </cell>
          <cell r="AG10">
            <v>0</v>
          </cell>
          <cell r="AH10">
            <v>0</v>
          </cell>
          <cell r="AI10">
            <v>0.05</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0.05</v>
          </cell>
          <cell r="CJ10">
            <v>0</v>
          </cell>
          <cell r="CK10">
            <v>0</v>
          </cell>
          <cell r="CL10">
            <v>0</v>
          </cell>
        </row>
        <row r="11">
          <cell r="D11" t="str">
            <v>CAN</v>
          </cell>
          <cell r="E11" t="str">
            <v>PNN</v>
          </cell>
          <cell r="F11" t="str">
            <v>PNN</v>
          </cell>
          <cell r="G11" t="str">
            <v>/</v>
          </cell>
          <cell r="H11" t="str">
            <v>Nâng cấp mở rộng nhà tạm giữ công an huyện</v>
          </cell>
          <cell r="I11">
            <v>0.25</v>
          </cell>
          <cell r="J11">
            <v>0</v>
          </cell>
          <cell r="K11">
            <v>0.25</v>
          </cell>
          <cell r="L11">
            <v>0.25</v>
          </cell>
          <cell r="M11">
            <v>0</v>
          </cell>
          <cell r="N11">
            <v>0</v>
          </cell>
          <cell r="O11">
            <v>0</v>
          </cell>
          <cell r="P11">
            <v>0.25</v>
          </cell>
          <cell r="Q11">
            <v>0</v>
          </cell>
          <cell r="R11">
            <v>0</v>
          </cell>
          <cell r="S11" t="str">
            <v>Ia Mrơn</v>
          </cell>
          <cell r="T11">
            <v>0</v>
          </cell>
          <cell r="U11">
            <v>0</v>
          </cell>
          <cell r="V11">
            <v>0</v>
          </cell>
          <cell r="W11" t="str">
            <v>Ia Mrơn</v>
          </cell>
          <cell r="X11" t="str">
            <v>PNNIa Mrơn</v>
          </cell>
          <cell r="Y11" t="str">
            <v>PNNIa Mrơn</v>
          </cell>
          <cell r="Z11" t="str">
            <v>CANIa Mrơn</v>
          </cell>
          <cell r="AA11" t="str">
            <v>Ia Mrơn</v>
          </cell>
          <cell r="AB11" t="str">
            <v>/Ia Mrơn</v>
          </cell>
          <cell r="AC11">
            <v>0.25</v>
          </cell>
          <cell r="AD11">
            <v>0.25</v>
          </cell>
          <cell r="AE11">
            <v>0</v>
          </cell>
          <cell r="AF11">
            <v>0</v>
          </cell>
          <cell r="AG11">
            <v>0</v>
          </cell>
          <cell r="AH11">
            <v>0</v>
          </cell>
          <cell r="AI11">
            <v>0.25</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0.25</v>
          </cell>
          <cell r="CJ11">
            <v>0</v>
          </cell>
          <cell r="CK11">
            <v>0</v>
          </cell>
          <cell r="CL11">
            <v>0</v>
          </cell>
        </row>
        <row r="12">
          <cell r="D12" t="str">
            <v>TSC</v>
          </cell>
          <cell r="E12" t="str">
            <v>PNN</v>
          </cell>
          <cell r="F12" t="str">
            <v>PNN</v>
          </cell>
          <cell r="G12" t="str">
            <v>/</v>
          </cell>
          <cell r="H12" t="str">
            <v>Liên đoàn lao động huyện</v>
          </cell>
          <cell r="I12">
            <v>0.44</v>
          </cell>
          <cell r="J12">
            <v>0</v>
          </cell>
          <cell r="K12">
            <v>0.44</v>
          </cell>
          <cell r="L12">
            <v>0.44</v>
          </cell>
          <cell r="M12">
            <v>0</v>
          </cell>
          <cell r="N12">
            <v>0</v>
          </cell>
          <cell r="O12">
            <v>0</v>
          </cell>
          <cell r="P12">
            <v>0.44</v>
          </cell>
          <cell r="Q12">
            <v>0</v>
          </cell>
          <cell r="R12">
            <v>0</v>
          </cell>
          <cell r="S12" t="str">
            <v>Ia Mrơn</v>
          </cell>
          <cell r="T12">
            <v>0</v>
          </cell>
          <cell r="U12">
            <v>0</v>
          </cell>
          <cell r="V12">
            <v>0</v>
          </cell>
          <cell r="W12" t="str">
            <v>Ia Mrơn</v>
          </cell>
          <cell r="X12" t="str">
            <v>PNNIa Mrơn</v>
          </cell>
          <cell r="Y12" t="str">
            <v>PNNIa Mrơn</v>
          </cell>
          <cell r="Z12" t="str">
            <v>TSCIa Mrơn</v>
          </cell>
          <cell r="AA12" t="str">
            <v>Ia Mrơn</v>
          </cell>
          <cell r="AB12" t="str">
            <v>/Ia Mrơn</v>
          </cell>
          <cell r="AC12">
            <v>0.44</v>
          </cell>
          <cell r="AD12">
            <v>0.44</v>
          </cell>
          <cell r="AE12">
            <v>0</v>
          </cell>
          <cell r="AF12">
            <v>0</v>
          </cell>
          <cell r="AG12">
            <v>0</v>
          </cell>
          <cell r="AH12">
            <v>0</v>
          </cell>
          <cell r="AI12">
            <v>0.44</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0.44</v>
          </cell>
          <cell r="CJ12">
            <v>0</v>
          </cell>
          <cell r="CK12">
            <v>0</v>
          </cell>
          <cell r="CL12">
            <v>0</v>
          </cell>
        </row>
        <row r="13">
          <cell r="D13" t="str">
            <v>SKC</v>
          </cell>
          <cell r="E13" t="str">
            <v>PNN</v>
          </cell>
          <cell r="F13" t="str">
            <v>PNN</v>
          </cell>
          <cell r="G13" t="str">
            <v>/</v>
          </cell>
          <cell r="H13" t="str">
            <v>Khu giết mổ gia súc tập trung</v>
          </cell>
          <cell r="I13">
            <v>0.5</v>
          </cell>
          <cell r="J13">
            <v>0</v>
          </cell>
          <cell r="K13">
            <v>0.5</v>
          </cell>
          <cell r="L13">
            <v>0.5</v>
          </cell>
          <cell r="M13">
            <v>0</v>
          </cell>
          <cell r="N13">
            <v>0</v>
          </cell>
          <cell r="O13">
            <v>0</v>
          </cell>
          <cell r="P13">
            <v>0.5</v>
          </cell>
          <cell r="Q13">
            <v>0</v>
          </cell>
          <cell r="R13">
            <v>0</v>
          </cell>
          <cell r="S13" t="str">
            <v>Kim Tân</v>
          </cell>
          <cell r="T13">
            <v>0</v>
          </cell>
          <cell r="U13">
            <v>0</v>
          </cell>
          <cell r="V13">
            <v>0</v>
          </cell>
          <cell r="W13" t="str">
            <v>Kim Tân</v>
          </cell>
          <cell r="X13" t="str">
            <v>PNNKim Tân</v>
          </cell>
          <cell r="Y13" t="str">
            <v>PNNKim Tân</v>
          </cell>
          <cell r="Z13" t="str">
            <v>SKCKim Tân</v>
          </cell>
          <cell r="AA13" t="str">
            <v>Kim Tân</v>
          </cell>
          <cell r="AB13" t="str">
            <v>/Kim Tân</v>
          </cell>
          <cell r="AC13">
            <v>0.5</v>
          </cell>
          <cell r="AD13">
            <v>0.5</v>
          </cell>
          <cell r="AE13">
            <v>0</v>
          </cell>
          <cell r="AF13">
            <v>0</v>
          </cell>
          <cell r="AG13">
            <v>0</v>
          </cell>
          <cell r="AH13">
            <v>0</v>
          </cell>
          <cell r="AI13">
            <v>0</v>
          </cell>
          <cell r="AJ13">
            <v>0.5</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0.5</v>
          </cell>
          <cell r="CJ13">
            <v>0</v>
          </cell>
          <cell r="CK13">
            <v>0</v>
          </cell>
          <cell r="CL13">
            <v>0</v>
          </cell>
        </row>
        <row r="14">
          <cell r="D14" t="str">
            <v>ONT</v>
          </cell>
          <cell r="E14" t="str">
            <v>PNN</v>
          </cell>
          <cell r="F14" t="str">
            <v>PNN</v>
          </cell>
          <cell r="G14" t="str">
            <v>/</v>
          </cell>
          <cell r="H14" t="str">
            <v>Khu dân cư giáp Ia Mrơn (Tân Phong)</v>
          </cell>
          <cell r="I14">
            <v>0</v>
          </cell>
          <cell r="J14">
            <v>0</v>
          </cell>
          <cell r="K14">
            <v>20</v>
          </cell>
          <cell r="L14">
            <v>20</v>
          </cell>
          <cell r="M14">
            <v>0</v>
          </cell>
          <cell r="N14">
            <v>0</v>
          </cell>
          <cell r="O14">
            <v>0</v>
          </cell>
          <cell r="P14">
            <v>0</v>
          </cell>
          <cell r="Q14">
            <v>20</v>
          </cell>
          <cell r="R14" t="str">
            <v>Đường Quang Trung kéo dài đi Phú Thiện</v>
          </cell>
          <cell r="S14" t="str">
            <v>Kim Tân</v>
          </cell>
          <cell r="T14">
            <v>0</v>
          </cell>
          <cell r="U14">
            <v>0</v>
          </cell>
          <cell r="V14">
            <v>0</v>
          </cell>
          <cell r="W14" t="str">
            <v>Kim Tân</v>
          </cell>
          <cell r="X14" t="str">
            <v>PNNKim Tân</v>
          </cell>
          <cell r="Y14" t="str">
            <v>PNNKim Tân</v>
          </cell>
          <cell r="Z14" t="str">
            <v>ONTKim Tân</v>
          </cell>
          <cell r="AA14" t="str">
            <v>Kim Tân</v>
          </cell>
          <cell r="AB14" t="str">
            <v>/Kim Tân</v>
          </cell>
          <cell r="AC14">
            <v>20</v>
          </cell>
          <cell r="AD14">
            <v>20</v>
          </cell>
          <cell r="AE14">
            <v>0</v>
          </cell>
          <cell r="AF14">
            <v>0</v>
          </cell>
          <cell r="AG14">
            <v>0</v>
          </cell>
          <cell r="AH14">
            <v>0</v>
          </cell>
          <cell r="AI14">
            <v>10</v>
          </cell>
          <cell r="AJ14">
            <v>10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20</v>
          </cell>
          <cell r="CJ14">
            <v>0</v>
          </cell>
          <cell r="CK14">
            <v>0</v>
          </cell>
          <cell r="CL14">
            <v>0</v>
          </cell>
        </row>
        <row r="15">
          <cell r="D15" t="str">
            <v>DGT</v>
          </cell>
          <cell r="E15" t="str">
            <v>PNN</v>
          </cell>
          <cell r="F15" t="str">
            <v>PNN</v>
          </cell>
          <cell r="G15" t="str">
            <v>HT</v>
          </cell>
          <cell r="H15" t="str">
            <v>Đường trục xã phía Tây từ thôn 1 đi thôn 2, thôn 3</v>
          </cell>
          <cell r="I15">
            <v>0</v>
          </cell>
          <cell r="J15">
            <v>0</v>
          </cell>
          <cell r="K15">
            <v>0.2</v>
          </cell>
          <cell r="L15">
            <v>0.2</v>
          </cell>
          <cell r="M15">
            <v>0</v>
          </cell>
          <cell r="N15">
            <v>0</v>
          </cell>
          <cell r="O15">
            <v>0</v>
          </cell>
          <cell r="P15">
            <v>0.2</v>
          </cell>
          <cell r="Q15">
            <v>0</v>
          </cell>
          <cell r="R15">
            <v>0</v>
          </cell>
          <cell r="S15" t="str">
            <v>Kim Tân</v>
          </cell>
          <cell r="T15">
            <v>0</v>
          </cell>
          <cell r="U15">
            <v>0</v>
          </cell>
          <cell r="V15">
            <v>0</v>
          </cell>
          <cell r="W15" t="str">
            <v>Kim Tân</v>
          </cell>
          <cell r="X15" t="str">
            <v>PNNKim Tân</v>
          </cell>
          <cell r="Y15" t="str">
            <v>PNNKim Tân</v>
          </cell>
          <cell r="Z15" t="str">
            <v>DGTKim Tân</v>
          </cell>
          <cell r="AA15" t="str">
            <v>Kim Tân</v>
          </cell>
          <cell r="AB15" t="str">
            <v>HTKim Tân</v>
          </cell>
          <cell r="AC15">
            <v>0.2</v>
          </cell>
          <cell r="AD15">
            <v>0.2</v>
          </cell>
          <cell r="AE15">
            <v>0</v>
          </cell>
          <cell r="AF15">
            <v>0</v>
          </cell>
          <cell r="AG15">
            <v>0</v>
          </cell>
          <cell r="AH15">
            <v>0</v>
          </cell>
          <cell r="AI15">
            <v>0.2</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0.2</v>
          </cell>
          <cell r="CJ15">
            <v>0</v>
          </cell>
          <cell r="CK15">
            <v>0</v>
          </cell>
          <cell r="CL15">
            <v>0</v>
          </cell>
        </row>
        <row r="16">
          <cell r="D16" t="str">
            <v>DGT</v>
          </cell>
          <cell r="E16" t="str">
            <v>PNN</v>
          </cell>
          <cell r="F16" t="str">
            <v>PNN</v>
          </cell>
          <cell r="G16" t="str">
            <v>HT</v>
          </cell>
          <cell r="H16" t="str">
            <v xml:space="preserve">Mở rộng đường giao thông từ TL 662 đi thôn Mơ Nang 2 </v>
          </cell>
          <cell r="I16">
            <v>0</v>
          </cell>
          <cell r="J16">
            <v>0</v>
          </cell>
          <cell r="K16">
            <v>0.2</v>
          </cell>
          <cell r="L16">
            <v>0.2</v>
          </cell>
          <cell r="M16">
            <v>0</v>
          </cell>
          <cell r="N16">
            <v>0</v>
          </cell>
          <cell r="O16">
            <v>0</v>
          </cell>
          <cell r="P16">
            <v>0.2</v>
          </cell>
          <cell r="Q16">
            <v>0</v>
          </cell>
          <cell r="R16">
            <v>0</v>
          </cell>
          <cell r="S16" t="str">
            <v>Kim Tân</v>
          </cell>
          <cell r="T16">
            <v>0</v>
          </cell>
          <cell r="U16">
            <v>0</v>
          </cell>
          <cell r="V16">
            <v>0</v>
          </cell>
          <cell r="W16" t="str">
            <v>Kim Tân</v>
          </cell>
          <cell r="X16" t="str">
            <v>PNNKim Tân</v>
          </cell>
          <cell r="Y16" t="str">
            <v>PNNKim Tân</v>
          </cell>
          <cell r="Z16" t="str">
            <v>DGTKim Tân</v>
          </cell>
          <cell r="AA16" t="str">
            <v>Kim Tân</v>
          </cell>
          <cell r="AB16" t="str">
            <v>HTKim Tân</v>
          </cell>
          <cell r="AC16">
            <v>0.2</v>
          </cell>
          <cell r="AD16">
            <v>0.2</v>
          </cell>
          <cell r="AE16">
            <v>0</v>
          </cell>
          <cell r="AF16">
            <v>0</v>
          </cell>
          <cell r="AG16">
            <v>0</v>
          </cell>
          <cell r="AH16">
            <v>0</v>
          </cell>
          <cell r="AI16">
            <v>0.2</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0.2</v>
          </cell>
          <cell r="CJ16">
            <v>0</v>
          </cell>
          <cell r="CK16">
            <v>0</v>
          </cell>
          <cell r="CL16">
            <v>0</v>
          </cell>
        </row>
        <row r="17">
          <cell r="D17" t="str">
            <v>DGT</v>
          </cell>
          <cell r="E17" t="str">
            <v>PNN</v>
          </cell>
          <cell r="F17" t="str">
            <v>PNN</v>
          </cell>
          <cell r="G17" t="str">
            <v>HT</v>
          </cell>
          <cell r="H17" t="str">
            <v>Đường giao thông phía Đông từ thôn 1 đi thôn 2</v>
          </cell>
          <cell r="I17">
            <v>0</v>
          </cell>
          <cell r="J17">
            <v>0</v>
          </cell>
          <cell r="K17">
            <v>0.5</v>
          </cell>
          <cell r="L17">
            <v>0.5</v>
          </cell>
          <cell r="M17">
            <v>0</v>
          </cell>
          <cell r="N17">
            <v>0</v>
          </cell>
          <cell r="O17">
            <v>0</v>
          </cell>
          <cell r="P17">
            <v>0.5</v>
          </cell>
          <cell r="Q17">
            <v>0</v>
          </cell>
          <cell r="R17">
            <v>0</v>
          </cell>
          <cell r="S17" t="str">
            <v>Kim Tân</v>
          </cell>
          <cell r="T17">
            <v>0</v>
          </cell>
          <cell r="U17">
            <v>0</v>
          </cell>
          <cell r="V17">
            <v>0</v>
          </cell>
          <cell r="W17" t="str">
            <v>Kim Tân</v>
          </cell>
          <cell r="X17" t="str">
            <v>PNNKim Tân</v>
          </cell>
          <cell r="Y17" t="str">
            <v>PNNKim Tân</v>
          </cell>
          <cell r="Z17" t="str">
            <v>DGTKim Tân</v>
          </cell>
          <cell r="AA17" t="str">
            <v>Kim Tân</v>
          </cell>
          <cell r="AB17" t="str">
            <v>HTKim Tân</v>
          </cell>
          <cell r="AC17">
            <v>0.5</v>
          </cell>
          <cell r="AD17">
            <v>0.5</v>
          </cell>
          <cell r="AE17">
            <v>0</v>
          </cell>
          <cell r="AF17">
            <v>0</v>
          </cell>
          <cell r="AG17">
            <v>0</v>
          </cell>
          <cell r="AH17">
            <v>0</v>
          </cell>
          <cell r="AI17">
            <v>0.5</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0.5</v>
          </cell>
          <cell r="CJ17">
            <v>0</v>
          </cell>
          <cell r="CK17">
            <v>0</v>
          </cell>
          <cell r="CL17">
            <v>0</v>
          </cell>
        </row>
        <row r="18">
          <cell r="D18" t="str">
            <v>ONT</v>
          </cell>
          <cell r="E18" t="str">
            <v>PNN</v>
          </cell>
          <cell r="F18" t="str">
            <v>PNN</v>
          </cell>
          <cell r="G18" t="str">
            <v>/</v>
          </cell>
          <cell r="H18" t="str">
            <v>Giãn dân định canh, định cư tập trung 2 thôn dân tộc (Blôm, Mơ Nang 1, Mơ Nang 2) tại vị trí tiếp giáp thôn Mơ Nang 1</v>
          </cell>
          <cell r="I18">
            <v>0</v>
          </cell>
          <cell r="J18">
            <v>0</v>
          </cell>
          <cell r="K18">
            <v>10</v>
          </cell>
          <cell r="L18">
            <v>10</v>
          </cell>
          <cell r="M18">
            <v>0</v>
          </cell>
          <cell r="N18">
            <v>0</v>
          </cell>
          <cell r="O18">
            <v>0</v>
          </cell>
          <cell r="P18">
            <v>0</v>
          </cell>
          <cell r="Q18">
            <v>10</v>
          </cell>
          <cell r="R18">
            <v>0</v>
          </cell>
          <cell r="S18" t="str">
            <v>Kim Tân</v>
          </cell>
          <cell r="T18">
            <v>0</v>
          </cell>
          <cell r="U18">
            <v>0</v>
          </cell>
          <cell r="V18">
            <v>0</v>
          </cell>
          <cell r="W18" t="str">
            <v>Kim Tân</v>
          </cell>
          <cell r="X18" t="str">
            <v>PNNKim Tân</v>
          </cell>
          <cell r="Y18" t="str">
            <v>PNNKim Tân</v>
          </cell>
          <cell r="Z18" t="str">
            <v>ONTKim Tân</v>
          </cell>
          <cell r="AA18" t="str">
            <v>Kim Tân</v>
          </cell>
          <cell r="AB18" t="str">
            <v>/Kim Tân</v>
          </cell>
          <cell r="AC18">
            <v>10</v>
          </cell>
          <cell r="AD18">
            <v>10</v>
          </cell>
          <cell r="AE18">
            <v>0</v>
          </cell>
          <cell r="AF18">
            <v>0</v>
          </cell>
          <cell r="AG18">
            <v>0</v>
          </cell>
          <cell r="AH18">
            <v>0</v>
          </cell>
          <cell r="AI18">
            <v>6</v>
          </cell>
          <cell r="AJ18">
            <v>4</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10</v>
          </cell>
          <cell r="CJ18">
            <v>0</v>
          </cell>
          <cell r="CK18">
            <v>0</v>
          </cell>
          <cell r="CL18">
            <v>0</v>
          </cell>
        </row>
        <row r="19">
          <cell r="D19" t="str">
            <v>DGD</v>
          </cell>
          <cell r="E19" t="str">
            <v>PNN</v>
          </cell>
          <cell r="F19" t="str">
            <v>PNN</v>
          </cell>
          <cell r="G19" t="str">
            <v>HT</v>
          </cell>
          <cell r="H19" t="str">
            <v>Trường mẫu giáo 1/6</v>
          </cell>
          <cell r="I19">
            <v>0</v>
          </cell>
          <cell r="J19">
            <v>0</v>
          </cell>
          <cell r="K19">
            <v>0.5</v>
          </cell>
          <cell r="L19">
            <v>0.5</v>
          </cell>
          <cell r="M19">
            <v>0</v>
          </cell>
          <cell r="N19">
            <v>0</v>
          </cell>
          <cell r="O19">
            <v>0</v>
          </cell>
          <cell r="P19">
            <v>0.5</v>
          </cell>
          <cell r="Q19">
            <v>0</v>
          </cell>
          <cell r="R19" t="str">
            <v>Gần sân vận động xã</v>
          </cell>
          <cell r="S19" t="str">
            <v>Kim Tân</v>
          </cell>
          <cell r="T19">
            <v>0</v>
          </cell>
          <cell r="U19">
            <v>0</v>
          </cell>
          <cell r="V19">
            <v>0</v>
          </cell>
          <cell r="W19" t="str">
            <v>Kim Tân</v>
          </cell>
          <cell r="X19" t="str">
            <v>PNNKim Tân</v>
          </cell>
          <cell r="Y19" t="str">
            <v>PNNKim Tân</v>
          </cell>
          <cell r="Z19" t="str">
            <v>DGDKim Tân</v>
          </cell>
          <cell r="AA19" t="str">
            <v>Kim Tân</v>
          </cell>
          <cell r="AB19" t="str">
            <v>HTKim Tân</v>
          </cell>
          <cell r="AC19">
            <v>0.5</v>
          </cell>
          <cell r="AD19">
            <v>0.5</v>
          </cell>
          <cell r="AE19">
            <v>0</v>
          </cell>
          <cell r="AF19">
            <v>0</v>
          </cell>
          <cell r="AG19">
            <v>0</v>
          </cell>
          <cell r="AH19">
            <v>0</v>
          </cell>
          <cell r="AI19">
            <v>0.5</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0.5</v>
          </cell>
          <cell r="CJ19">
            <v>0</v>
          </cell>
          <cell r="CK19">
            <v>0</v>
          </cell>
          <cell r="CL19">
            <v>0</v>
          </cell>
        </row>
        <row r="20">
          <cell r="D20" t="str">
            <v>ONT</v>
          </cell>
          <cell r="E20" t="str">
            <v>PNN</v>
          </cell>
          <cell r="F20" t="str">
            <v>PNN</v>
          </cell>
          <cell r="G20" t="str">
            <v>/</v>
          </cell>
          <cell r="H20" t="str">
            <v>Đấu giá quyền sử dụng đất ở nông thôn cho hộ gia đình cá nhân</v>
          </cell>
          <cell r="I20">
            <v>0</v>
          </cell>
          <cell r="J20">
            <v>0</v>
          </cell>
          <cell r="K20">
            <v>0.2</v>
          </cell>
          <cell r="L20">
            <v>0.2</v>
          </cell>
          <cell r="M20">
            <v>0</v>
          </cell>
          <cell r="N20">
            <v>0</v>
          </cell>
          <cell r="O20">
            <v>0</v>
          </cell>
          <cell r="P20">
            <v>0.2</v>
          </cell>
          <cell r="Q20">
            <v>0</v>
          </cell>
          <cell r="R20">
            <v>0</v>
          </cell>
          <cell r="S20" t="str">
            <v>Kim Tân</v>
          </cell>
          <cell r="T20">
            <v>0</v>
          </cell>
          <cell r="U20">
            <v>0</v>
          </cell>
          <cell r="V20">
            <v>0</v>
          </cell>
          <cell r="W20" t="str">
            <v>Kim Tân</v>
          </cell>
          <cell r="X20" t="str">
            <v>PNNKim Tân</v>
          </cell>
          <cell r="Y20" t="str">
            <v>PNNKim Tân</v>
          </cell>
          <cell r="Z20" t="str">
            <v>ONTKim Tân</v>
          </cell>
          <cell r="AA20" t="str">
            <v>Kim Tân</v>
          </cell>
          <cell r="AB20" t="str">
            <v>/Kim Tân</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0.2</v>
          </cell>
          <cell r="AR20">
            <v>0</v>
          </cell>
          <cell r="AS20">
            <v>0.2</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0.2</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0.2</v>
          </cell>
          <cell r="CJ20">
            <v>0</v>
          </cell>
          <cell r="CK20">
            <v>0</v>
          </cell>
          <cell r="CL20">
            <v>0.2</v>
          </cell>
        </row>
        <row r="21">
          <cell r="D21" t="str">
            <v>DTT</v>
          </cell>
          <cell r="E21" t="str">
            <v>PNN</v>
          </cell>
          <cell r="F21" t="str">
            <v>PNN</v>
          </cell>
          <cell r="G21" t="str">
            <v>HT</v>
          </cell>
          <cell r="H21" t="str">
            <v>Sân thể thao các khu dân cư 2 thôn Mơ Nang 1, Blôm</v>
          </cell>
          <cell r="I21">
            <v>3</v>
          </cell>
          <cell r="J21">
            <v>0</v>
          </cell>
          <cell r="K21">
            <v>3</v>
          </cell>
          <cell r="L21">
            <v>3</v>
          </cell>
          <cell r="M21">
            <v>0</v>
          </cell>
          <cell r="N21">
            <v>0</v>
          </cell>
          <cell r="O21">
            <v>0</v>
          </cell>
          <cell r="P21">
            <v>3</v>
          </cell>
          <cell r="Q21">
            <v>0</v>
          </cell>
          <cell r="R21">
            <v>0</v>
          </cell>
          <cell r="S21" t="str">
            <v>Kim Tân</v>
          </cell>
          <cell r="T21">
            <v>0</v>
          </cell>
          <cell r="U21">
            <v>0</v>
          </cell>
          <cell r="V21">
            <v>0</v>
          </cell>
          <cell r="W21" t="str">
            <v>Kim Tân</v>
          </cell>
          <cell r="X21" t="str">
            <v>PNNKim Tân</v>
          </cell>
          <cell r="Y21" t="str">
            <v>PNNKim Tân</v>
          </cell>
          <cell r="Z21" t="str">
            <v>DTTKim Tân</v>
          </cell>
          <cell r="AA21" t="str">
            <v>Kim Tân</v>
          </cell>
          <cell r="AB21" t="str">
            <v>HTKim Tân</v>
          </cell>
          <cell r="AC21">
            <v>3</v>
          </cell>
          <cell r="AD21">
            <v>3</v>
          </cell>
          <cell r="AE21">
            <v>0</v>
          </cell>
          <cell r="AF21">
            <v>0</v>
          </cell>
          <cell r="AG21">
            <v>0</v>
          </cell>
          <cell r="AH21">
            <v>0</v>
          </cell>
          <cell r="AI21">
            <v>3</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3</v>
          </cell>
          <cell r="CJ21">
            <v>0</v>
          </cell>
          <cell r="CK21">
            <v>0</v>
          </cell>
          <cell r="CL21">
            <v>0</v>
          </cell>
        </row>
        <row r="22">
          <cell r="D22" t="str">
            <v>DTT</v>
          </cell>
          <cell r="E22" t="str">
            <v>PNN</v>
          </cell>
          <cell r="F22" t="str">
            <v>PNN</v>
          </cell>
          <cell r="G22" t="str">
            <v>HT</v>
          </cell>
          <cell r="H22" t="str">
            <v>Sân thể thao trung tâm</v>
          </cell>
          <cell r="I22">
            <v>1.5</v>
          </cell>
          <cell r="J22">
            <v>0</v>
          </cell>
          <cell r="K22">
            <v>1.5</v>
          </cell>
          <cell r="L22">
            <v>1.5</v>
          </cell>
          <cell r="M22">
            <v>0</v>
          </cell>
          <cell r="N22">
            <v>0</v>
          </cell>
          <cell r="O22">
            <v>0</v>
          </cell>
          <cell r="P22">
            <v>1.5</v>
          </cell>
          <cell r="Q22">
            <v>0</v>
          </cell>
          <cell r="R22">
            <v>0</v>
          </cell>
          <cell r="S22" t="str">
            <v>Kim Tân</v>
          </cell>
          <cell r="T22">
            <v>0</v>
          </cell>
          <cell r="U22">
            <v>0</v>
          </cell>
          <cell r="V22">
            <v>0</v>
          </cell>
          <cell r="W22" t="str">
            <v>Kim Tân</v>
          </cell>
          <cell r="X22" t="str">
            <v>PNNKim Tân</v>
          </cell>
          <cell r="Y22" t="str">
            <v>PNNKim Tân</v>
          </cell>
          <cell r="Z22" t="str">
            <v>DTTKim Tân</v>
          </cell>
          <cell r="AA22" t="str">
            <v>Kim Tân</v>
          </cell>
          <cell r="AB22" t="str">
            <v>HTKim Tân</v>
          </cell>
          <cell r="AC22">
            <v>1.5</v>
          </cell>
          <cell r="AD22">
            <v>1.5</v>
          </cell>
          <cell r="AE22">
            <v>0</v>
          </cell>
          <cell r="AF22">
            <v>0</v>
          </cell>
          <cell r="AG22">
            <v>0</v>
          </cell>
          <cell r="AH22">
            <v>0</v>
          </cell>
          <cell r="AI22">
            <v>1.5</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1.5</v>
          </cell>
          <cell r="CJ22">
            <v>0</v>
          </cell>
          <cell r="CK22">
            <v>0</v>
          </cell>
          <cell r="CL22">
            <v>0</v>
          </cell>
        </row>
        <row r="23">
          <cell r="D23" t="str">
            <v>NTD</v>
          </cell>
          <cell r="E23" t="str">
            <v>PNN</v>
          </cell>
          <cell r="F23" t="str">
            <v>PNN</v>
          </cell>
          <cell r="G23" t="str">
            <v>/</v>
          </cell>
          <cell r="H23" t="str">
            <v>Nghĩa trang thôn Blôm, Mơ Nang 1</v>
          </cell>
          <cell r="I23">
            <v>0</v>
          </cell>
          <cell r="J23">
            <v>0</v>
          </cell>
          <cell r="K23">
            <v>1</v>
          </cell>
          <cell r="L23">
            <v>1</v>
          </cell>
          <cell r="M23">
            <v>0</v>
          </cell>
          <cell r="N23">
            <v>0</v>
          </cell>
          <cell r="O23">
            <v>0</v>
          </cell>
          <cell r="P23">
            <v>1</v>
          </cell>
          <cell r="Q23">
            <v>0</v>
          </cell>
          <cell r="R23" t="str">
            <v>Mơ Nang 1</v>
          </cell>
          <cell r="S23" t="str">
            <v>Kim Tân</v>
          </cell>
          <cell r="T23">
            <v>0</v>
          </cell>
          <cell r="U23">
            <v>0</v>
          </cell>
          <cell r="V23">
            <v>0</v>
          </cell>
          <cell r="W23" t="str">
            <v>Kim Tân</v>
          </cell>
          <cell r="X23" t="str">
            <v>PNNKim Tân</v>
          </cell>
          <cell r="Y23" t="str">
            <v>PNNKim Tân</v>
          </cell>
          <cell r="Z23" t="str">
            <v>NTDKim Tân</v>
          </cell>
          <cell r="AA23" t="str">
            <v>Kim Tân</v>
          </cell>
          <cell r="AB23" t="str">
            <v>/Kim Tân</v>
          </cell>
          <cell r="AC23">
            <v>1</v>
          </cell>
          <cell r="AD23">
            <v>1</v>
          </cell>
          <cell r="AE23">
            <v>1</v>
          </cell>
          <cell r="AF23">
            <v>0</v>
          </cell>
          <cell r="AG23">
            <v>0</v>
          </cell>
          <cell r="AH23">
            <v>1</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1</v>
          </cell>
          <cell r="CJ23">
            <v>0</v>
          </cell>
          <cell r="CK23">
            <v>0</v>
          </cell>
          <cell r="CL23">
            <v>0</v>
          </cell>
        </row>
        <row r="24">
          <cell r="D24" t="str">
            <v>DRA</v>
          </cell>
          <cell r="E24" t="str">
            <v>PNN</v>
          </cell>
          <cell r="F24" t="str">
            <v>PNN</v>
          </cell>
          <cell r="G24" t="str">
            <v>/</v>
          </cell>
          <cell r="H24" t="str">
            <v>Bãi rác thải</v>
          </cell>
          <cell r="I24">
            <v>1</v>
          </cell>
          <cell r="J24">
            <v>0</v>
          </cell>
          <cell r="K24">
            <v>5</v>
          </cell>
          <cell r="L24">
            <v>5</v>
          </cell>
          <cell r="M24">
            <v>5</v>
          </cell>
          <cell r="N24">
            <v>0</v>
          </cell>
          <cell r="O24">
            <v>0</v>
          </cell>
          <cell r="P24">
            <v>0</v>
          </cell>
          <cell r="Q24">
            <v>0</v>
          </cell>
          <cell r="R24" t="str">
            <v>Thôn 1, gần nghĩa trang</v>
          </cell>
          <cell r="S24" t="str">
            <v>Ia KDăm</v>
          </cell>
          <cell r="T24" t="str">
            <v>Thu hồi</v>
          </cell>
          <cell r="U24" t="str">
            <v>K3D62</v>
          </cell>
          <cell r="V24">
            <v>0</v>
          </cell>
          <cell r="W24" t="str">
            <v>Thu hồiIa KDăm</v>
          </cell>
          <cell r="X24" t="str">
            <v>PNNIa KDăm</v>
          </cell>
          <cell r="Y24" t="str">
            <v>PNNIa KDăm</v>
          </cell>
          <cell r="Z24" t="str">
            <v>DRAIa KDăm</v>
          </cell>
          <cell r="AA24" t="str">
            <v>Ia KDăm</v>
          </cell>
          <cell r="AB24" t="str">
            <v>/Ia KDăm</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5</v>
          </cell>
          <cell r="AR24">
            <v>5</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5</v>
          </cell>
          <cell r="BX24">
            <v>0</v>
          </cell>
          <cell r="BY24">
            <v>0</v>
          </cell>
          <cell r="BZ24">
            <v>0</v>
          </cell>
          <cell r="CA24">
            <v>0</v>
          </cell>
          <cell r="CB24">
            <v>0</v>
          </cell>
          <cell r="CC24">
            <v>0</v>
          </cell>
          <cell r="CD24">
            <v>0</v>
          </cell>
          <cell r="CE24">
            <v>0</v>
          </cell>
          <cell r="CF24">
            <v>0</v>
          </cell>
          <cell r="CG24">
            <v>0</v>
          </cell>
          <cell r="CH24">
            <v>0</v>
          </cell>
          <cell r="CI24">
            <v>5</v>
          </cell>
          <cell r="CJ24">
            <v>0</v>
          </cell>
          <cell r="CK24">
            <v>0</v>
          </cell>
          <cell r="CL24">
            <v>5</v>
          </cell>
          <cell r="CM24" t="str">
            <v>coKH16,18_KGĐT</v>
          </cell>
        </row>
        <row r="25">
          <cell r="D25" t="str">
            <v>DSH</v>
          </cell>
          <cell r="E25" t="str">
            <v>PNN</v>
          </cell>
          <cell r="F25" t="str">
            <v>PNN</v>
          </cell>
          <cell r="G25" t="str">
            <v>/</v>
          </cell>
          <cell r="H25" t="str">
            <v>Nhà sinh hoạt cộng đồng thôn Mơ Nang 1, Mơ Nang 2 và Blôm</v>
          </cell>
          <cell r="I25">
            <v>0.3</v>
          </cell>
          <cell r="J25">
            <v>0</v>
          </cell>
          <cell r="K25">
            <v>0.3</v>
          </cell>
          <cell r="L25">
            <v>0.3</v>
          </cell>
          <cell r="M25">
            <v>0</v>
          </cell>
          <cell r="N25">
            <v>0</v>
          </cell>
          <cell r="O25">
            <v>0</v>
          </cell>
          <cell r="P25">
            <v>0.3</v>
          </cell>
          <cell r="Q25">
            <v>0</v>
          </cell>
          <cell r="R25">
            <v>0</v>
          </cell>
          <cell r="S25" t="str">
            <v>Kim Tân</v>
          </cell>
          <cell r="T25">
            <v>0</v>
          </cell>
          <cell r="U25">
            <v>0</v>
          </cell>
          <cell r="V25">
            <v>0</v>
          </cell>
          <cell r="W25" t="str">
            <v>Kim Tân</v>
          </cell>
          <cell r="X25" t="str">
            <v>PNNKim Tân</v>
          </cell>
          <cell r="Y25" t="str">
            <v>PNNKim Tân</v>
          </cell>
          <cell r="Z25" t="str">
            <v>DSHKim Tân</v>
          </cell>
          <cell r="AA25" t="str">
            <v>Kim Tân</v>
          </cell>
          <cell r="AB25" t="str">
            <v>/Kim Tân</v>
          </cell>
          <cell r="AC25">
            <v>0.3</v>
          </cell>
          <cell r="AD25">
            <v>0.3</v>
          </cell>
          <cell r="AE25">
            <v>0</v>
          </cell>
          <cell r="AF25">
            <v>0</v>
          </cell>
          <cell r="AG25">
            <v>0</v>
          </cell>
          <cell r="AH25">
            <v>0</v>
          </cell>
          <cell r="AI25">
            <v>0.3</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0.3</v>
          </cell>
          <cell r="CJ25">
            <v>0</v>
          </cell>
          <cell r="CK25">
            <v>0</v>
          </cell>
          <cell r="CL25">
            <v>0</v>
          </cell>
        </row>
        <row r="26">
          <cell r="D26" t="str">
            <v>ODT</v>
          </cell>
          <cell r="E26" t="str">
            <v>PNN</v>
          </cell>
          <cell r="F26" t="str">
            <v>PNN</v>
          </cell>
          <cell r="G26" t="str">
            <v>/</v>
          </cell>
          <cell r="H26" t="str">
            <v>Khu dân cư mới thị trấn</v>
          </cell>
          <cell r="I26">
            <v>22.8</v>
          </cell>
          <cell r="J26">
            <v>0</v>
          </cell>
          <cell r="K26">
            <v>22.8</v>
          </cell>
          <cell r="L26">
            <v>22.8</v>
          </cell>
          <cell r="M26">
            <v>0</v>
          </cell>
          <cell r="N26">
            <v>0</v>
          </cell>
          <cell r="O26">
            <v>0</v>
          </cell>
          <cell r="P26">
            <v>22.8</v>
          </cell>
          <cell r="Q26">
            <v>0</v>
          </cell>
          <cell r="R26">
            <v>0</v>
          </cell>
          <cell r="S26" t="str">
            <v>Kim Tân</v>
          </cell>
          <cell r="T26">
            <v>0</v>
          </cell>
          <cell r="U26">
            <v>0</v>
          </cell>
          <cell r="V26">
            <v>0</v>
          </cell>
          <cell r="W26" t="str">
            <v>Kim Tân</v>
          </cell>
          <cell r="X26" t="str">
            <v>PNNKim Tân</v>
          </cell>
          <cell r="Y26" t="str">
            <v>PNNKim Tân</v>
          </cell>
          <cell r="Z26" t="str">
            <v>ODTKim Tân</v>
          </cell>
          <cell r="AA26" t="str">
            <v>Kim Tân</v>
          </cell>
          <cell r="AB26" t="str">
            <v>/Kim Tân</v>
          </cell>
          <cell r="AC26">
            <v>22.8</v>
          </cell>
          <cell r="AD26">
            <v>22.8</v>
          </cell>
          <cell r="AE26">
            <v>0</v>
          </cell>
          <cell r="AF26">
            <v>0</v>
          </cell>
          <cell r="AG26">
            <v>0</v>
          </cell>
          <cell r="AH26">
            <v>0</v>
          </cell>
          <cell r="AI26">
            <v>20</v>
          </cell>
          <cell r="AJ26">
            <v>2.8</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22.8</v>
          </cell>
          <cell r="CJ26">
            <v>0</v>
          </cell>
          <cell r="CK26">
            <v>0</v>
          </cell>
          <cell r="CL26">
            <v>0</v>
          </cell>
        </row>
        <row r="27">
          <cell r="D27" t="str">
            <v>ODT</v>
          </cell>
          <cell r="E27" t="str">
            <v>PNN</v>
          </cell>
          <cell r="F27" t="str">
            <v>PNN</v>
          </cell>
          <cell r="G27" t="str">
            <v>/</v>
          </cell>
          <cell r="H27" t="str">
            <v xml:space="preserve">Khu đô thị mới </v>
          </cell>
          <cell r="I27">
            <v>10</v>
          </cell>
          <cell r="J27">
            <v>0</v>
          </cell>
          <cell r="K27">
            <v>10</v>
          </cell>
          <cell r="L27">
            <v>10</v>
          </cell>
          <cell r="M27">
            <v>0</v>
          </cell>
          <cell r="N27">
            <v>0</v>
          </cell>
          <cell r="O27">
            <v>0</v>
          </cell>
          <cell r="P27">
            <v>10</v>
          </cell>
          <cell r="Q27">
            <v>0</v>
          </cell>
          <cell r="R27">
            <v>0</v>
          </cell>
          <cell r="S27" t="str">
            <v>Kim Tân</v>
          </cell>
          <cell r="T27">
            <v>0</v>
          </cell>
          <cell r="U27">
            <v>0</v>
          </cell>
          <cell r="V27">
            <v>0</v>
          </cell>
          <cell r="W27" t="str">
            <v>Kim Tân</v>
          </cell>
          <cell r="X27" t="str">
            <v>PNNKim Tân</v>
          </cell>
          <cell r="Y27" t="str">
            <v>PNNKim Tân</v>
          </cell>
          <cell r="Z27" t="str">
            <v>ODTKim Tân</v>
          </cell>
          <cell r="AA27" t="str">
            <v>Kim Tân</v>
          </cell>
          <cell r="AB27" t="str">
            <v>/Kim Tân</v>
          </cell>
          <cell r="AC27">
            <v>10</v>
          </cell>
          <cell r="AD27">
            <v>10</v>
          </cell>
          <cell r="AE27">
            <v>0</v>
          </cell>
          <cell r="AF27">
            <v>0</v>
          </cell>
          <cell r="AG27">
            <v>0</v>
          </cell>
          <cell r="AH27">
            <v>0</v>
          </cell>
          <cell r="AI27">
            <v>10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10</v>
          </cell>
          <cell r="CJ27">
            <v>0</v>
          </cell>
          <cell r="CK27">
            <v>0</v>
          </cell>
          <cell r="CL27">
            <v>0</v>
          </cell>
        </row>
        <row r="28">
          <cell r="D28" t="str">
            <v>NTD</v>
          </cell>
          <cell r="E28" t="str">
            <v>PNN</v>
          </cell>
          <cell r="F28" t="str">
            <v>PNN</v>
          </cell>
          <cell r="G28" t="str">
            <v>/</v>
          </cell>
          <cell r="H28" t="str">
            <v>Nghĩa trang thôn Mơ Nang 2</v>
          </cell>
          <cell r="I28">
            <v>0</v>
          </cell>
          <cell r="J28">
            <v>0</v>
          </cell>
          <cell r="K28">
            <v>0.5</v>
          </cell>
          <cell r="L28">
            <v>0.5</v>
          </cell>
          <cell r="M28">
            <v>0</v>
          </cell>
          <cell r="N28">
            <v>0</v>
          </cell>
          <cell r="O28">
            <v>0</v>
          </cell>
          <cell r="P28">
            <v>0.5</v>
          </cell>
          <cell r="Q28">
            <v>0</v>
          </cell>
          <cell r="R28" t="str">
            <v>Mơ Nang 2</v>
          </cell>
          <cell r="S28" t="str">
            <v>Kim Tân</v>
          </cell>
          <cell r="T28">
            <v>0</v>
          </cell>
          <cell r="U28">
            <v>0</v>
          </cell>
          <cell r="V28">
            <v>0</v>
          </cell>
          <cell r="W28" t="str">
            <v>Kim Tân</v>
          </cell>
          <cell r="X28" t="str">
            <v>PNNKim Tân</v>
          </cell>
          <cell r="Y28" t="str">
            <v>PNNKim Tân</v>
          </cell>
          <cell r="Z28" t="str">
            <v>NTDKim Tân</v>
          </cell>
          <cell r="AA28" t="str">
            <v>Kim Tân</v>
          </cell>
          <cell r="AB28" t="str">
            <v>/Kim Tân</v>
          </cell>
          <cell r="AC28">
            <v>0.5</v>
          </cell>
          <cell r="AD28">
            <v>0.5</v>
          </cell>
          <cell r="AE28">
            <v>0.5</v>
          </cell>
          <cell r="AF28">
            <v>0</v>
          </cell>
          <cell r="AG28">
            <v>0</v>
          </cell>
          <cell r="AH28">
            <v>0.5</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0.5</v>
          </cell>
          <cell r="CJ28">
            <v>0</v>
          </cell>
          <cell r="CK28">
            <v>0</v>
          </cell>
          <cell r="CL28">
            <v>0</v>
          </cell>
        </row>
        <row r="29">
          <cell r="D29" t="str">
            <v>DTT</v>
          </cell>
          <cell r="E29" t="str">
            <v>PNN</v>
          </cell>
          <cell r="F29" t="str">
            <v>PNN</v>
          </cell>
          <cell r="G29" t="str">
            <v>HT</v>
          </cell>
          <cell r="H29" t="str">
            <v>Đất làm sân bóng đá (sân vận động) của xã Ia Kdăm</v>
          </cell>
          <cell r="I29">
            <v>0</v>
          </cell>
          <cell r="J29">
            <v>0</v>
          </cell>
          <cell r="K29">
            <v>2</v>
          </cell>
          <cell r="L29">
            <v>2</v>
          </cell>
          <cell r="M29">
            <v>0</v>
          </cell>
          <cell r="N29">
            <v>2</v>
          </cell>
          <cell r="O29">
            <v>0</v>
          </cell>
          <cell r="P29">
            <v>0</v>
          </cell>
          <cell r="Q29">
            <v>0</v>
          </cell>
          <cell r="R29" t="str">
            <v>Tờ BĐ số32</v>
          </cell>
          <cell r="S29" t="str">
            <v>Ia KDăm</v>
          </cell>
          <cell r="T29">
            <v>0</v>
          </cell>
          <cell r="U29">
            <v>0</v>
          </cell>
          <cell r="V29">
            <v>0</v>
          </cell>
          <cell r="W29" t="str">
            <v>Ia KDăm</v>
          </cell>
          <cell r="X29" t="str">
            <v>PNNIa KDăm</v>
          </cell>
          <cell r="Y29" t="str">
            <v>PNNIa KDăm</v>
          </cell>
          <cell r="Z29" t="str">
            <v>DTTIa KDăm</v>
          </cell>
          <cell r="AA29" t="str">
            <v>Ia KDăm</v>
          </cell>
          <cell r="AB29" t="str">
            <v>HTIa KDăm</v>
          </cell>
          <cell r="AC29">
            <v>2</v>
          </cell>
          <cell r="AD29">
            <v>2</v>
          </cell>
          <cell r="AE29">
            <v>0</v>
          </cell>
          <cell r="AF29">
            <v>0</v>
          </cell>
          <cell r="AG29">
            <v>0</v>
          </cell>
          <cell r="AH29">
            <v>0</v>
          </cell>
          <cell r="AI29">
            <v>2</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2</v>
          </cell>
          <cell r="CJ29">
            <v>0</v>
          </cell>
          <cell r="CK29">
            <v>0</v>
          </cell>
          <cell r="CL29">
            <v>0</v>
          </cell>
          <cell r="CM29" t="str">
            <v>coKH17,18</v>
          </cell>
        </row>
        <row r="30">
          <cell r="D30" t="str">
            <v>DTT</v>
          </cell>
          <cell r="E30" t="str">
            <v>PNN</v>
          </cell>
          <cell r="F30" t="str">
            <v>PNN</v>
          </cell>
          <cell r="G30" t="str">
            <v>HT</v>
          </cell>
          <cell r="H30" t="str">
            <v>Sân bóng làng H'Bel</v>
          </cell>
          <cell r="I30">
            <v>0</v>
          </cell>
          <cell r="J30">
            <v>0</v>
          </cell>
          <cell r="K30">
            <v>1.6</v>
          </cell>
          <cell r="L30">
            <v>1.6</v>
          </cell>
          <cell r="M30">
            <v>0</v>
          </cell>
          <cell r="N30">
            <v>0</v>
          </cell>
          <cell r="O30">
            <v>0</v>
          </cell>
          <cell r="P30">
            <v>1.6</v>
          </cell>
          <cell r="Q30">
            <v>0</v>
          </cell>
          <cell r="R30">
            <v>0</v>
          </cell>
          <cell r="S30" t="str">
            <v>Ia KDăm</v>
          </cell>
          <cell r="T30">
            <v>0</v>
          </cell>
          <cell r="U30">
            <v>0</v>
          </cell>
          <cell r="V30">
            <v>0</v>
          </cell>
          <cell r="W30" t="str">
            <v>Ia KDăm</v>
          </cell>
          <cell r="X30" t="str">
            <v>PNNIa KDăm</v>
          </cell>
          <cell r="Y30" t="str">
            <v>PNNIa KDăm</v>
          </cell>
          <cell r="Z30" t="str">
            <v>DTTIa KDăm</v>
          </cell>
          <cell r="AA30" t="str">
            <v>Ia KDăm</v>
          </cell>
          <cell r="AB30" t="str">
            <v>HTIa KDăm</v>
          </cell>
          <cell r="AC30">
            <v>1.6</v>
          </cell>
          <cell r="AD30">
            <v>1.6</v>
          </cell>
          <cell r="AE30">
            <v>0</v>
          </cell>
          <cell r="AF30">
            <v>0</v>
          </cell>
          <cell r="AG30">
            <v>0</v>
          </cell>
          <cell r="AH30">
            <v>0</v>
          </cell>
          <cell r="AI30">
            <v>1.6</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1.6</v>
          </cell>
          <cell r="CJ30">
            <v>0</v>
          </cell>
          <cell r="CK30">
            <v>0</v>
          </cell>
          <cell r="CL30">
            <v>0</v>
          </cell>
        </row>
        <row r="31">
          <cell r="D31" t="str">
            <v>DTT</v>
          </cell>
          <cell r="E31" t="str">
            <v>PNN</v>
          </cell>
          <cell r="F31" t="str">
            <v>PNN</v>
          </cell>
          <cell r="G31" t="str">
            <v>HT</v>
          </cell>
          <cell r="H31" t="str">
            <v>Mở rộng sân bóng Kđăm 2</v>
          </cell>
          <cell r="I31">
            <v>0</v>
          </cell>
          <cell r="J31">
            <v>0</v>
          </cell>
          <cell r="K31">
            <v>1</v>
          </cell>
          <cell r="L31">
            <v>1</v>
          </cell>
          <cell r="M31">
            <v>0</v>
          </cell>
          <cell r="N31">
            <v>0</v>
          </cell>
          <cell r="O31">
            <v>0</v>
          </cell>
          <cell r="P31">
            <v>1</v>
          </cell>
          <cell r="Q31">
            <v>0</v>
          </cell>
          <cell r="R31">
            <v>0</v>
          </cell>
          <cell r="S31" t="str">
            <v>Ia KDăm</v>
          </cell>
          <cell r="T31">
            <v>0</v>
          </cell>
          <cell r="U31">
            <v>0</v>
          </cell>
          <cell r="V31">
            <v>0</v>
          </cell>
          <cell r="W31" t="str">
            <v>Ia KDăm</v>
          </cell>
          <cell r="X31" t="str">
            <v>PNNIa KDăm</v>
          </cell>
          <cell r="Y31" t="str">
            <v>PNNIa KDăm</v>
          </cell>
          <cell r="Z31" t="str">
            <v>DTTIa KDăm</v>
          </cell>
          <cell r="AA31" t="str">
            <v>Ia KDăm</v>
          </cell>
          <cell r="AB31" t="str">
            <v>HTIa KDăm</v>
          </cell>
          <cell r="AC31">
            <v>1</v>
          </cell>
          <cell r="AD31">
            <v>1</v>
          </cell>
          <cell r="AE31">
            <v>0</v>
          </cell>
          <cell r="AF31">
            <v>0</v>
          </cell>
          <cell r="AG31">
            <v>0</v>
          </cell>
          <cell r="AH31">
            <v>0</v>
          </cell>
          <cell r="AI31">
            <v>1</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1</v>
          </cell>
          <cell r="CJ31">
            <v>0</v>
          </cell>
          <cell r="CK31">
            <v>0</v>
          </cell>
          <cell r="CL31">
            <v>0</v>
          </cell>
        </row>
        <row r="32">
          <cell r="D32" t="str">
            <v>DTT</v>
          </cell>
          <cell r="E32" t="str">
            <v>PNN</v>
          </cell>
          <cell r="F32" t="str">
            <v>PNN</v>
          </cell>
          <cell r="G32" t="str">
            <v>HT</v>
          </cell>
          <cell r="H32" t="str">
            <v>Mở rộng sân bóng Plei Toan 1</v>
          </cell>
          <cell r="I32">
            <v>0</v>
          </cell>
          <cell r="J32">
            <v>0</v>
          </cell>
          <cell r="K32">
            <v>1</v>
          </cell>
          <cell r="L32">
            <v>1</v>
          </cell>
          <cell r="M32">
            <v>0</v>
          </cell>
          <cell r="N32">
            <v>0</v>
          </cell>
          <cell r="O32">
            <v>0</v>
          </cell>
          <cell r="P32">
            <v>1</v>
          </cell>
          <cell r="Q32">
            <v>0</v>
          </cell>
          <cell r="R32">
            <v>0</v>
          </cell>
          <cell r="S32" t="str">
            <v>Ia KDăm</v>
          </cell>
          <cell r="T32">
            <v>0</v>
          </cell>
          <cell r="U32">
            <v>0</v>
          </cell>
          <cell r="V32">
            <v>0</v>
          </cell>
          <cell r="W32" t="str">
            <v>Ia KDăm</v>
          </cell>
          <cell r="X32" t="str">
            <v>PNNIa KDăm</v>
          </cell>
          <cell r="Y32" t="str">
            <v>PNNIa KDăm</v>
          </cell>
          <cell r="Z32" t="str">
            <v>DTTIa KDăm</v>
          </cell>
          <cell r="AA32" t="str">
            <v>Ia KDăm</v>
          </cell>
          <cell r="AB32" t="str">
            <v>HTIa KDăm</v>
          </cell>
          <cell r="AC32">
            <v>1</v>
          </cell>
          <cell r="AD32">
            <v>1</v>
          </cell>
          <cell r="AE32">
            <v>0</v>
          </cell>
          <cell r="AF32">
            <v>0</v>
          </cell>
          <cell r="AG32">
            <v>0</v>
          </cell>
          <cell r="AH32">
            <v>0</v>
          </cell>
          <cell r="AI32">
            <v>1</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1</v>
          </cell>
          <cell r="CJ32">
            <v>0</v>
          </cell>
          <cell r="CK32">
            <v>0</v>
          </cell>
          <cell r="CL32">
            <v>0</v>
          </cell>
        </row>
        <row r="33">
          <cell r="D33" t="str">
            <v>DTL</v>
          </cell>
          <cell r="E33" t="str">
            <v>PNN</v>
          </cell>
          <cell r="F33" t="str">
            <v>PNN</v>
          </cell>
          <cell r="G33" t="str">
            <v>HT</v>
          </cell>
          <cell r="H33" t="str">
            <v>Hồ thủy lợi Ia Toan</v>
          </cell>
          <cell r="I33">
            <v>0</v>
          </cell>
          <cell r="J33">
            <v>0</v>
          </cell>
          <cell r="K33">
            <v>40</v>
          </cell>
          <cell r="L33">
            <v>40</v>
          </cell>
          <cell r="M33">
            <v>0</v>
          </cell>
          <cell r="N33">
            <v>0</v>
          </cell>
          <cell r="O33">
            <v>0</v>
          </cell>
          <cell r="P33">
            <v>40</v>
          </cell>
          <cell r="Q33">
            <v>0</v>
          </cell>
          <cell r="R33">
            <v>0</v>
          </cell>
          <cell r="S33" t="str">
            <v>Ia KDăm</v>
          </cell>
          <cell r="T33">
            <v>0</v>
          </cell>
          <cell r="U33">
            <v>0</v>
          </cell>
          <cell r="V33">
            <v>0</v>
          </cell>
          <cell r="W33" t="str">
            <v>Ia KDăm</v>
          </cell>
          <cell r="X33" t="str">
            <v>PNNIa KDăm</v>
          </cell>
          <cell r="Y33" t="str">
            <v>PNNIa KDăm</v>
          </cell>
          <cell r="Z33" t="str">
            <v>DTLIa KDăm</v>
          </cell>
          <cell r="AA33" t="str">
            <v>Ia KDăm</v>
          </cell>
          <cell r="AB33" t="str">
            <v>HTIa KDăm</v>
          </cell>
          <cell r="AC33">
            <v>40</v>
          </cell>
          <cell r="AD33">
            <v>36</v>
          </cell>
          <cell r="AE33">
            <v>0</v>
          </cell>
          <cell r="AF33">
            <v>0</v>
          </cell>
          <cell r="AG33">
            <v>0</v>
          </cell>
          <cell r="AH33">
            <v>0</v>
          </cell>
          <cell r="AI33">
            <v>36</v>
          </cell>
          <cell r="AJ33">
            <v>0</v>
          </cell>
          <cell r="AK33">
            <v>0</v>
          </cell>
          <cell r="AL33">
            <v>0</v>
          </cell>
          <cell r="AM33">
            <v>4</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40</v>
          </cell>
          <cell r="CJ33">
            <v>0</v>
          </cell>
          <cell r="CK33">
            <v>0</v>
          </cell>
          <cell r="CL33">
            <v>0</v>
          </cell>
        </row>
        <row r="34">
          <cell r="D34" t="str">
            <v>DTL</v>
          </cell>
          <cell r="E34" t="str">
            <v>PNN</v>
          </cell>
          <cell r="F34" t="str">
            <v>PNN</v>
          </cell>
          <cell r="G34" t="str">
            <v>HT</v>
          </cell>
          <cell r="H34" t="str">
            <v>Trạm cấp nước tập trung thôn H'Bel 2</v>
          </cell>
          <cell r="I34">
            <v>0</v>
          </cell>
          <cell r="J34">
            <v>0</v>
          </cell>
          <cell r="K34">
            <v>7.0000000000000007E-2</v>
          </cell>
          <cell r="L34">
            <v>7.0000000000000007E-2</v>
          </cell>
          <cell r="M34">
            <v>0</v>
          </cell>
          <cell r="N34">
            <v>0</v>
          </cell>
          <cell r="O34">
            <v>0</v>
          </cell>
          <cell r="P34">
            <v>7.0000000000000007E-2</v>
          </cell>
          <cell r="Q34">
            <v>0</v>
          </cell>
          <cell r="R34">
            <v>0</v>
          </cell>
          <cell r="S34" t="str">
            <v>Ia KDăm</v>
          </cell>
          <cell r="T34">
            <v>0</v>
          </cell>
          <cell r="U34">
            <v>0</v>
          </cell>
          <cell r="V34">
            <v>0</v>
          </cell>
          <cell r="W34" t="str">
            <v>Ia KDăm</v>
          </cell>
          <cell r="X34" t="str">
            <v>PNNIa KDăm</v>
          </cell>
          <cell r="Y34" t="str">
            <v>PNNIa KDăm</v>
          </cell>
          <cell r="Z34" t="str">
            <v>DTLIa KDăm</v>
          </cell>
          <cell r="AA34" t="str">
            <v>Ia KDăm</v>
          </cell>
          <cell r="AB34" t="str">
            <v>HTIa KDăm</v>
          </cell>
          <cell r="AC34">
            <v>7.0000000000000007E-2</v>
          </cell>
          <cell r="AD34">
            <v>7.0000000000000007E-2</v>
          </cell>
          <cell r="AE34">
            <v>0</v>
          </cell>
          <cell r="AF34">
            <v>0</v>
          </cell>
          <cell r="AG34">
            <v>0</v>
          </cell>
          <cell r="AH34">
            <v>0</v>
          </cell>
          <cell r="AI34">
            <v>0</v>
          </cell>
          <cell r="AJ34">
            <v>7.0000000000000007E-2</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7.0000000000000007E-2</v>
          </cell>
          <cell r="CJ34">
            <v>0</v>
          </cell>
          <cell r="CK34">
            <v>0</v>
          </cell>
          <cell r="CL34">
            <v>0</v>
          </cell>
        </row>
        <row r="35">
          <cell r="D35" t="str">
            <v>ONT</v>
          </cell>
          <cell r="E35" t="str">
            <v>PNN</v>
          </cell>
          <cell r="F35" t="str">
            <v>PNN</v>
          </cell>
          <cell r="G35" t="str">
            <v>/</v>
          </cell>
          <cell r="H35" t="str">
            <v>Điểm dân cư từ ChKo đi Buôn Bầu</v>
          </cell>
          <cell r="I35">
            <v>2.57</v>
          </cell>
          <cell r="J35">
            <v>0</v>
          </cell>
          <cell r="K35">
            <v>2.57</v>
          </cell>
          <cell r="L35">
            <v>2.57</v>
          </cell>
          <cell r="M35">
            <v>0</v>
          </cell>
          <cell r="N35">
            <v>0</v>
          </cell>
          <cell r="O35">
            <v>0</v>
          </cell>
          <cell r="P35">
            <v>2.57</v>
          </cell>
          <cell r="Q35">
            <v>0</v>
          </cell>
          <cell r="R35">
            <v>0</v>
          </cell>
          <cell r="S35" t="str">
            <v>Ia KDăm</v>
          </cell>
          <cell r="T35">
            <v>0</v>
          </cell>
          <cell r="U35">
            <v>0</v>
          </cell>
          <cell r="V35">
            <v>0</v>
          </cell>
          <cell r="W35" t="str">
            <v>Ia KDăm</v>
          </cell>
          <cell r="X35" t="str">
            <v>PNNIa KDăm</v>
          </cell>
          <cell r="Y35" t="str">
            <v>PNNIa KDăm</v>
          </cell>
          <cell r="Z35" t="str">
            <v>ONTIa KDăm</v>
          </cell>
          <cell r="AA35" t="str">
            <v>Ia KDăm</v>
          </cell>
          <cell r="AB35" t="str">
            <v>/Ia KDăm</v>
          </cell>
          <cell r="AC35">
            <v>2.5700000000000003</v>
          </cell>
          <cell r="AD35">
            <v>2.5700000000000003</v>
          </cell>
          <cell r="AE35">
            <v>1.28</v>
          </cell>
          <cell r="AF35">
            <v>0</v>
          </cell>
          <cell r="AG35">
            <v>0</v>
          </cell>
          <cell r="AH35">
            <v>1.28</v>
          </cell>
          <cell r="AI35">
            <v>1.29</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2.57</v>
          </cell>
          <cell r="CJ35">
            <v>0</v>
          </cell>
          <cell r="CK35">
            <v>0</v>
          </cell>
          <cell r="CL35">
            <v>0</v>
          </cell>
        </row>
        <row r="36">
          <cell r="D36" t="str">
            <v>ONT</v>
          </cell>
          <cell r="E36" t="str">
            <v>PNN</v>
          </cell>
          <cell r="F36" t="str">
            <v>PNN</v>
          </cell>
          <cell r="G36" t="str">
            <v>/</v>
          </cell>
          <cell r="H36" t="str">
            <v>Quy hoạch đất ở từ làng H'Bel tới cầu</v>
          </cell>
          <cell r="I36">
            <v>0</v>
          </cell>
          <cell r="J36">
            <v>0</v>
          </cell>
          <cell r="K36">
            <v>5</v>
          </cell>
          <cell r="L36">
            <v>5</v>
          </cell>
          <cell r="M36">
            <v>0</v>
          </cell>
          <cell r="N36">
            <v>0</v>
          </cell>
          <cell r="O36">
            <v>0</v>
          </cell>
          <cell r="P36">
            <v>5</v>
          </cell>
          <cell r="Q36">
            <v>0</v>
          </cell>
          <cell r="R36">
            <v>0</v>
          </cell>
          <cell r="S36" t="str">
            <v>Ia KDăm</v>
          </cell>
          <cell r="T36">
            <v>0</v>
          </cell>
          <cell r="U36">
            <v>0</v>
          </cell>
          <cell r="V36">
            <v>0</v>
          </cell>
          <cell r="W36" t="str">
            <v>Ia KDăm</v>
          </cell>
          <cell r="X36" t="str">
            <v>PNNIa KDăm</v>
          </cell>
          <cell r="Y36" t="str">
            <v>PNNIa KDăm</v>
          </cell>
          <cell r="Z36" t="str">
            <v>ONTIa KDăm</v>
          </cell>
          <cell r="AA36" t="str">
            <v>Ia KDăm</v>
          </cell>
          <cell r="AB36" t="str">
            <v>/Ia KDăm</v>
          </cell>
          <cell r="AC36">
            <v>5</v>
          </cell>
          <cell r="AD36">
            <v>5</v>
          </cell>
          <cell r="AE36">
            <v>0</v>
          </cell>
          <cell r="AF36">
            <v>0</v>
          </cell>
          <cell r="AG36">
            <v>0</v>
          </cell>
          <cell r="AH36">
            <v>0</v>
          </cell>
          <cell r="AI36">
            <v>5</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5</v>
          </cell>
          <cell r="CJ36">
            <v>0</v>
          </cell>
          <cell r="CK36">
            <v>0</v>
          </cell>
          <cell r="CL36">
            <v>0</v>
          </cell>
        </row>
        <row r="37">
          <cell r="D37" t="str">
            <v>ONT</v>
          </cell>
          <cell r="E37" t="str">
            <v>PNN</v>
          </cell>
          <cell r="F37" t="str">
            <v>PNN</v>
          </cell>
          <cell r="G37" t="str">
            <v>/</v>
          </cell>
          <cell r="H37" t="str">
            <v>Quy hoạch đất ở từ đầu làng Plei Toan 1 đến làng H'Bel</v>
          </cell>
          <cell r="I37">
            <v>0</v>
          </cell>
          <cell r="J37">
            <v>0</v>
          </cell>
          <cell r="K37">
            <v>2.5</v>
          </cell>
          <cell r="L37">
            <v>2.5</v>
          </cell>
          <cell r="M37">
            <v>0</v>
          </cell>
          <cell r="N37">
            <v>0</v>
          </cell>
          <cell r="O37">
            <v>0</v>
          </cell>
          <cell r="P37">
            <v>2.5</v>
          </cell>
          <cell r="Q37">
            <v>0</v>
          </cell>
          <cell r="R37">
            <v>0</v>
          </cell>
          <cell r="S37" t="str">
            <v>Ia KDăm</v>
          </cell>
          <cell r="T37">
            <v>0</v>
          </cell>
          <cell r="U37">
            <v>0</v>
          </cell>
          <cell r="V37">
            <v>0</v>
          </cell>
          <cell r="W37" t="str">
            <v>Ia KDăm</v>
          </cell>
          <cell r="X37" t="str">
            <v>PNNIa KDăm</v>
          </cell>
          <cell r="Y37" t="str">
            <v>PNNIa KDăm</v>
          </cell>
          <cell r="Z37" t="str">
            <v>ONTIa KDăm</v>
          </cell>
          <cell r="AA37" t="str">
            <v>Ia KDăm</v>
          </cell>
          <cell r="AB37" t="str">
            <v>/Ia KDăm</v>
          </cell>
          <cell r="AC37">
            <v>2.5</v>
          </cell>
          <cell r="AD37">
            <v>2.5</v>
          </cell>
          <cell r="AE37">
            <v>0.5</v>
          </cell>
          <cell r="AF37">
            <v>0</v>
          </cell>
          <cell r="AG37">
            <v>0</v>
          </cell>
          <cell r="AH37">
            <v>0.5</v>
          </cell>
          <cell r="AI37">
            <v>0</v>
          </cell>
          <cell r="AJ37">
            <v>2</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2.5</v>
          </cell>
          <cell r="CJ37">
            <v>0</v>
          </cell>
          <cell r="CK37">
            <v>0</v>
          </cell>
          <cell r="CL37">
            <v>0</v>
          </cell>
        </row>
        <row r="38">
          <cell r="D38" t="str">
            <v>DGT</v>
          </cell>
          <cell r="E38" t="str">
            <v>PNN</v>
          </cell>
          <cell r="F38" t="str">
            <v>PNN</v>
          </cell>
          <cell r="G38" t="str">
            <v>HT</v>
          </cell>
          <cell r="H38" t="str">
            <v>Đường giao thông từ Plei Toan 1 lên núi</v>
          </cell>
          <cell r="I38">
            <v>0</v>
          </cell>
          <cell r="J38">
            <v>0</v>
          </cell>
          <cell r="K38">
            <v>1.5</v>
          </cell>
          <cell r="L38">
            <v>1.5</v>
          </cell>
          <cell r="M38">
            <v>0</v>
          </cell>
          <cell r="N38">
            <v>0</v>
          </cell>
          <cell r="O38">
            <v>0</v>
          </cell>
          <cell r="P38">
            <v>1.5</v>
          </cell>
          <cell r="Q38">
            <v>0</v>
          </cell>
          <cell r="R38">
            <v>0</v>
          </cell>
          <cell r="S38" t="str">
            <v>Ia KDăm</v>
          </cell>
          <cell r="T38">
            <v>0</v>
          </cell>
          <cell r="U38">
            <v>0</v>
          </cell>
          <cell r="V38">
            <v>0</v>
          </cell>
          <cell r="W38" t="str">
            <v>Ia KDăm</v>
          </cell>
          <cell r="X38" t="str">
            <v>PNNIa KDăm</v>
          </cell>
          <cell r="Y38" t="str">
            <v>PNNIa KDăm</v>
          </cell>
          <cell r="Z38" t="str">
            <v>DGTIa KDăm</v>
          </cell>
          <cell r="AA38" t="str">
            <v>Ia KDăm</v>
          </cell>
          <cell r="AB38" t="str">
            <v>HTIa KDăm</v>
          </cell>
          <cell r="AC38">
            <v>1.5</v>
          </cell>
          <cell r="AD38">
            <v>1.5</v>
          </cell>
          <cell r="AE38">
            <v>0</v>
          </cell>
          <cell r="AF38">
            <v>0</v>
          </cell>
          <cell r="AG38">
            <v>0</v>
          </cell>
          <cell r="AH38">
            <v>0</v>
          </cell>
          <cell r="AI38">
            <v>1.5</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1.5</v>
          </cell>
          <cell r="CJ38">
            <v>0</v>
          </cell>
          <cell r="CK38">
            <v>0</v>
          </cell>
          <cell r="CL38">
            <v>0</v>
          </cell>
        </row>
        <row r="39">
          <cell r="D39" t="str">
            <v>DGT</v>
          </cell>
          <cell r="E39" t="str">
            <v>PNN</v>
          </cell>
          <cell r="F39" t="str">
            <v>PNN</v>
          </cell>
          <cell r="G39" t="str">
            <v>HT</v>
          </cell>
          <cell r="H39" t="str">
            <v>Đường giao thông từ nghĩa địa Plei Toan 1 lên núi</v>
          </cell>
          <cell r="I39">
            <v>0</v>
          </cell>
          <cell r="J39">
            <v>0</v>
          </cell>
          <cell r="K39">
            <v>1.5</v>
          </cell>
          <cell r="L39">
            <v>1.5</v>
          </cell>
          <cell r="M39">
            <v>0</v>
          </cell>
          <cell r="N39">
            <v>0</v>
          </cell>
          <cell r="O39">
            <v>0</v>
          </cell>
          <cell r="P39">
            <v>1.5</v>
          </cell>
          <cell r="Q39">
            <v>0</v>
          </cell>
          <cell r="R39">
            <v>0</v>
          </cell>
          <cell r="S39" t="str">
            <v>Ia KDăm</v>
          </cell>
          <cell r="T39">
            <v>0</v>
          </cell>
          <cell r="U39">
            <v>0</v>
          </cell>
          <cell r="V39">
            <v>0</v>
          </cell>
          <cell r="W39" t="str">
            <v>Ia KDăm</v>
          </cell>
          <cell r="X39" t="str">
            <v>PNNIa KDăm</v>
          </cell>
          <cell r="Y39" t="str">
            <v>PNNIa KDăm</v>
          </cell>
          <cell r="Z39" t="str">
            <v>DGTIa KDăm</v>
          </cell>
          <cell r="AA39" t="str">
            <v>Ia KDăm</v>
          </cell>
          <cell r="AB39" t="str">
            <v>HTIa KDăm</v>
          </cell>
          <cell r="AC39">
            <v>1.5</v>
          </cell>
          <cell r="AD39">
            <v>1.5</v>
          </cell>
          <cell r="AE39">
            <v>0.5</v>
          </cell>
          <cell r="AF39">
            <v>0</v>
          </cell>
          <cell r="AG39">
            <v>0</v>
          </cell>
          <cell r="AH39">
            <v>0.5</v>
          </cell>
          <cell r="AI39">
            <v>1</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1.5</v>
          </cell>
          <cell r="CJ39">
            <v>0</v>
          </cell>
          <cell r="CK39">
            <v>0</v>
          </cell>
          <cell r="CL39">
            <v>0</v>
          </cell>
        </row>
        <row r="40">
          <cell r="D40" t="str">
            <v>DGT</v>
          </cell>
          <cell r="E40" t="str">
            <v>PNN</v>
          </cell>
          <cell r="F40" t="str">
            <v>PNN</v>
          </cell>
          <cell r="G40" t="str">
            <v>HT</v>
          </cell>
          <cell r="H40" t="str">
            <v>Đường giao thông từ làng H'Bel lên núi</v>
          </cell>
          <cell r="I40">
            <v>0</v>
          </cell>
          <cell r="J40">
            <v>0</v>
          </cell>
          <cell r="K40">
            <v>1</v>
          </cell>
          <cell r="L40">
            <v>1</v>
          </cell>
          <cell r="M40">
            <v>0</v>
          </cell>
          <cell r="N40">
            <v>0</v>
          </cell>
          <cell r="O40">
            <v>0</v>
          </cell>
          <cell r="P40">
            <v>1</v>
          </cell>
          <cell r="Q40">
            <v>0</v>
          </cell>
          <cell r="R40">
            <v>0</v>
          </cell>
          <cell r="S40" t="str">
            <v>Ia KDăm</v>
          </cell>
          <cell r="T40">
            <v>0</v>
          </cell>
          <cell r="U40">
            <v>0</v>
          </cell>
          <cell r="V40">
            <v>0</v>
          </cell>
          <cell r="W40" t="str">
            <v>Ia KDăm</v>
          </cell>
          <cell r="X40" t="str">
            <v>PNNIa KDăm</v>
          </cell>
          <cell r="Y40" t="str">
            <v>PNNIa KDăm</v>
          </cell>
          <cell r="Z40" t="str">
            <v>DGTIa KDăm</v>
          </cell>
          <cell r="AA40" t="str">
            <v>Ia KDăm</v>
          </cell>
          <cell r="AB40" t="str">
            <v>HTIa KDăm</v>
          </cell>
          <cell r="AC40">
            <v>1</v>
          </cell>
          <cell r="AD40">
            <v>1</v>
          </cell>
          <cell r="AE40">
            <v>0.3</v>
          </cell>
          <cell r="AF40">
            <v>0</v>
          </cell>
          <cell r="AG40">
            <v>0</v>
          </cell>
          <cell r="AH40">
            <v>0.3</v>
          </cell>
          <cell r="AI40">
            <v>0.7</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1</v>
          </cell>
          <cell r="CJ40">
            <v>0</v>
          </cell>
          <cell r="CK40">
            <v>0</v>
          </cell>
          <cell r="CL40">
            <v>0</v>
          </cell>
        </row>
        <row r="41">
          <cell r="D41" t="str">
            <v>DGT</v>
          </cell>
          <cell r="E41" t="str">
            <v>PNN</v>
          </cell>
          <cell r="F41" t="str">
            <v>PNN</v>
          </cell>
          <cell r="G41" t="str">
            <v>HT</v>
          </cell>
          <cell r="H41" t="str">
            <v>Đường giao thông nối đường Kđăm 2 lên núi</v>
          </cell>
          <cell r="I41">
            <v>0</v>
          </cell>
          <cell r="J41">
            <v>0</v>
          </cell>
          <cell r="K41">
            <v>1.5</v>
          </cell>
          <cell r="L41">
            <v>1.5</v>
          </cell>
          <cell r="M41">
            <v>0</v>
          </cell>
          <cell r="N41">
            <v>0</v>
          </cell>
          <cell r="O41">
            <v>0</v>
          </cell>
          <cell r="P41">
            <v>1.5</v>
          </cell>
          <cell r="Q41">
            <v>0</v>
          </cell>
          <cell r="R41">
            <v>0</v>
          </cell>
          <cell r="S41" t="str">
            <v>Ia KDăm</v>
          </cell>
          <cell r="T41">
            <v>0</v>
          </cell>
          <cell r="U41">
            <v>0</v>
          </cell>
          <cell r="V41">
            <v>0</v>
          </cell>
          <cell r="W41" t="str">
            <v>Ia KDăm</v>
          </cell>
          <cell r="X41" t="str">
            <v>PNNIa KDăm</v>
          </cell>
          <cell r="Y41" t="str">
            <v>PNNIa KDăm</v>
          </cell>
          <cell r="Z41" t="str">
            <v>DGTIa KDăm</v>
          </cell>
          <cell r="AA41" t="str">
            <v>Ia KDăm</v>
          </cell>
          <cell r="AB41" t="str">
            <v>HTIa KDăm</v>
          </cell>
          <cell r="AC41">
            <v>1.5</v>
          </cell>
          <cell r="AD41">
            <v>1.5</v>
          </cell>
          <cell r="AE41">
            <v>0.5</v>
          </cell>
          <cell r="AF41">
            <v>0</v>
          </cell>
          <cell r="AG41">
            <v>0</v>
          </cell>
          <cell r="AH41">
            <v>0.5</v>
          </cell>
          <cell r="AI41">
            <v>1</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1.5</v>
          </cell>
          <cell r="CJ41">
            <v>0</v>
          </cell>
          <cell r="CK41">
            <v>0</v>
          </cell>
          <cell r="CL41">
            <v>0</v>
          </cell>
        </row>
        <row r="42">
          <cell r="D42" t="str">
            <v>DGT</v>
          </cell>
          <cell r="E42" t="str">
            <v>PNN</v>
          </cell>
          <cell r="F42" t="str">
            <v>PNN</v>
          </cell>
          <cell r="G42" t="str">
            <v>HT</v>
          </cell>
          <cell r="H42" t="str">
            <v>Đường giao thông từ nhà ông Noel lên chân núi</v>
          </cell>
          <cell r="I42">
            <v>0</v>
          </cell>
          <cell r="J42">
            <v>0</v>
          </cell>
          <cell r="K42">
            <v>2.5</v>
          </cell>
          <cell r="L42">
            <v>2.5</v>
          </cell>
          <cell r="M42">
            <v>0</v>
          </cell>
          <cell r="N42">
            <v>0</v>
          </cell>
          <cell r="O42">
            <v>0</v>
          </cell>
          <cell r="P42">
            <v>2.5</v>
          </cell>
          <cell r="Q42">
            <v>0</v>
          </cell>
          <cell r="R42">
            <v>0</v>
          </cell>
          <cell r="S42" t="str">
            <v>Ia KDăm</v>
          </cell>
          <cell r="T42">
            <v>0</v>
          </cell>
          <cell r="U42">
            <v>0</v>
          </cell>
          <cell r="V42">
            <v>0</v>
          </cell>
          <cell r="W42" t="str">
            <v>Ia KDăm</v>
          </cell>
          <cell r="X42" t="str">
            <v>PNNIa KDăm</v>
          </cell>
          <cell r="Y42" t="str">
            <v>PNNIa KDăm</v>
          </cell>
          <cell r="Z42" t="str">
            <v>DGTIa KDăm</v>
          </cell>
          <cell r="AA42" t="str">
            <v>Ia KDăm</v>
          </cell>
          <cell r="AB42" t="str">
            <v>HTIa KDăm</v>
          </cell>
          <cell r="AC42">
            <v>2.5</v>
          </cell>
          <cell r="AD42">
            <v>2.5</v>
          </cell>
          <cell r="AE42">
            <v>0.5</v>
          </cell>
          <cell r="AF42">
            <v>0</v>
          </cell>
          <cell r="AG42">
            <v>0</v>
          </cell>
          <cell r="AH42">
            <v>0.5</v>
          </cell>
          <cell r="AI42">
            <v>2</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2.5</v>
          </cell>
          <cell r="CJ42">
            <v>0</v>
          </cell>
          <cell r="CK42">
            <v>0</v>
          </cell>
          <cell r="CL42">
            <v>0</v>
          </cell>
        </row>
        <row r="43">
          <cell r="D43" t="str">
            <v>DGT</v>
          </cell>
          <cell r="E43" t="str">
            <v>PNN</v>
          </cell>
          <cell r="F43" t="str">
            <v>PNN</v>
          </cell>
          <cell r="G43" t="str">
            <v>HT</v>
          </cell>
          <cell r="H43" t="str">
            <v>Đường giao thông từ phía Tây đường liên xã đến làng H'Bel</v>
          </cell>
          <cell r="I43">
            <v>0</v>
          </cell>
          <cell r="J43">
            <v>0</v>
          </cell>
          <cell r="K43">
            <v>1.5</v>
          </cell>
          <cell r="L43">
            <v>1.5</v>
          </cell>
          <cell r="M43">
            <v>0</v>
          </cell>
          <cell r="N43">
            <v>0</v>
          </cell>
          <cell r="O43">
            <v>0</v>
          </cell>
          <cell r="P43">
            <v>1.5</v>
          </cell>
          <cell r="Q43">
            <v>0</v>
          </cell>
          <cell r="R43">
            <v>0</v>
          </cell>
          <cell r="S43" t="str">
            <v>Ia KDăm</v>
          </cell>
          <cell r="T43">
            <v>0</v>
          </cell>
          <cell r="U43">
            <v>0</v>
          </cell>
          <cell r="V43">
            <v>0</v>
          </cell>
          <cell r="W43" t="str">
            <v>Ia KDăm</v>
          </cell>
          <cell r="X43" t="str">
            <v>PNNIa KDăm</v>
          </cell>
          <cell r="Y43" t="str">
            <v>PNNIa KDăm</v>
          </cell>
          <cell r="Z43" t="str">
            <v>DGTIa KDăm</v>
          </cell>
          <cell r="AA43" t="str">
            <v>Ia KDăm</v>
          </cell>
          <cell r="AB43" t="str">
            <v>HTIa KDăm</v>
          </cell>
          <cell r="AC43">
            <v>1.5</v>
          </cell>
          <cell r="AD43">
            <v>1.5</v>
          </cell>
          <cell r="AE43">
            <v>0.5</v>
          </cell>
          <cell r="AF43">
            <v>0</v>
          </cell>
          <cell r="AG43">
            <v>0</v>
          </cell>
          <cell r="AH43">
            <v>0.5</v>
          </cell>
          <cell r="AI43">
            <v>1</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1.5</v>
          </cell>
          <cell r="CJ43">
            <v>0</v>
          </cell>
          <cell r="CK43">
            <v>0</v>
          </cell>
          <cell r="CL43">
            <v>0</v>
          </cell>
        </row>
        <row r="44">
          <cell r="D44" t="str">
            <v>DGT</v>
          </cell>
          <cell r="E44" t="str">
            <v>PNN</v>
          </cell>
          <cell r="F44" t="str">
            <v>PNN</v>
          </cell>
          <cell r="G44" t="str">
            <v>HT</v>
          </cell>
          <cell r="H44" t="str">
            <v>Đường giao thông nội làng H'Bel</v>
          </cell>
          <cell r="I44">
            <v>0</v>
          </cell>
          <cell r="J44">
            <v>0</v>
          </cell>
          <cell r="K44">
            <v>0.5</v>
          </cell>
          <cell r="L44">
            <v>0.5</v>
          </cell>
          <cell r="M44">
            <v>0</v>
          </cell>
          <cell r="N44">
            <v>0</v>
          </cell>
          <cell r="O44">
            <v>0</v>
          </cell>
          <cell r="P44">
            <v>0.5</v>
          </cell>
          <cell r="Q44">
            <v>0</v>
          </cell>
          <cell r="R44">
            <v>0</v>
          </cell>
          <cell r="S44" t="str">
            <v>Ia KDăm</v>
          </cell>
          <cell r="T44">
            <v>0</v>
          </cell>
          <cell r="U44">
            <v>0</v>
          </cell>
          <cell r="V44">
            <v>0</v>
          </cell>
          <cell r="W44" t="str">
            <v>Ia KDăm</v>
          </cell>
          <cell r="X44" t="str">
            <v>PNNIa KDăm</v>
          </cell>
          <cell r="Y44" t="str">
            <v>PNNIa KDăm</v>
          </cell>
          <cell r="Z44" t="str">
            <v>DGTIa KDăm</v>
          </cell>
          <cell r="AA44" t="str">
            <v>Ia KDăm</v>
          </cell>
          <cell r="AB44" t="str">
            <v>HTIa KDăm</v>
          </cell>
          <cell r="AC44">
            <v>0.5</v>
          </cell>
          <cell r="AD44">
            <v>0.5</v>
          </cell>
          <cell r="AE44">
            <v>0</v>
          </cell>
          <cell r="AF44">
            <v>0</v>
          </cell>
          <cell r="AG44">
            <v>0</v>
          </cell>
          <cell r="AH44">
            <v>0</v>
          </cell>
          <cell r="AI44">
            <v>0</v>
          </cell>
          <cell r="AJ44">
            <v>0.5</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0.5</v>
          </cell>
          <cell r="CJ44">
            <v>0</v>
          </cell>
          <cell r="CK44">
            <v>0</v>
          </cell>
          <cell r="CL44">
            <v>0</v>
          </cell>
        </row>
        <row r="45">
          <cell r="D45" t="str">
            <v>DSH</v>
          </cell>
          <cell r="E45" t="str">
            <v>PNN</v>
          </cell>
          <cell r="F45" t="str">
            <v>PNN</v>
          </cell>
          <cell r="G45" t="str">
            <v>/</v>
          </cell>
          <cell r="H45" t="str">
            <v>Nhà sinh hoạt cộng đồng các thôn làng Plei Toan 2, Plei K'đăm 1, Bôn Bầu</v>
          </cell>
          <cell r="I45">
            <v>0.3</v>
          </cell>
          <cell r="J45">
            <v>0</v>
          </cell>
          <cell r="K45">
            <v>0.3</v>
          </cell>
          <cell r="L45">
            <v>0.3</v>
          </cell>
          <cell r="M45">
            <v>0</v>
          </cell>
          <cell r="N45">
            <v>0</v>
          </cell>
          <cell r="O45">
            <v>0</v>
          </cell>
          <cell r="P45">
            <v>0.3</v>
          </cell>
          <cell r="Q45">
            <v>0</v>
          </cell>
          <cell r="R45">
            <v>0</v>
          </cell>
          <cell r="S45" t="str">
            <v>Ia KDăm</v>
          </cell>
          <cell r="T45">
            <v>0</v>
          </cell>
          <cell r="U45">
            <v>0</v>
          </cell>
          <cell r="V45">
            <v>0</v>
          </cell>
          <cell r="W45" t="str">
            <v>Ia KDăm</v>
          </cell>
          <cell r="X45" t="str">
            <v>PNNIa KDăm</v>
          </cell>
          <cell r="Y45" t="str">
            <v>PNNIa KDăm</v>
          </cell>
          <cell r="Z45" t="str">
            <v>DSHIa KDăm</v>
          </cell>
          <cell r="AA45" t="str">
            <v>Ia KDăm</v>
          </cell>
          <cell r="AB45" t="str">
            <v>/Ia KDăm</v>
          </cell>
          <cell r="AC45">
            <v>0.3</v>
          </cell>
          <cell r="AD45">
            <v>0.3</v>
          </cell>
          <cell r="AE45">
            <v>0</v>
          </cell>
          <cell r="AF45">
            <v>0</v>
          </cell>
          <cell r="AG45">
            <v>0</v>
          </cell>
          <cell r="AH45">
            <v>0</v>
          </cell>
          <cell r="AI45">
            <v>0</v>
          </cell>
          <cell r="AJ45">
            <v>0.3</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0.3</v>
          </cell>
          <cell r="CJ45">
            <v>0</v>
          </cell>
          <cell r="CK45">
            <v>0</v>
          </cell>
          <cell r="CL45">
            <v>0</v>
          </cell>
        </row>
        <row r="46">
          <cell r="D46" t="str">
            <v>DGD</v>
          </cell>
          <cell r="E46" t="str">
            <v>PNN</v>
          </cell>
          <cell r="F46" t="str">
            <v>PNN</v>
          </cell>
          <cell r="G46" t="str">
            <v>HT</v>
          </cell>
          <cell r="H46" t="str">
            <v>Mở rộng trường TH Lê Hồng Phong</v>
          </cell>
          <cell r="I46">
            <v>0</v>
          </cell>
          <cell r="J46">
            <v>0</v>
          </cell>
          <cell r="K46">
            <v>0.14000000000000001</v>
          </cell>
          <cell r="L46">
            <v>0.14000000000000001</v>
          </cell>
          <cell r="M46">
            <v>0</v>
          </cell>
          <cell r="N46">
            <v>0</v>
          </cell>
          <cell r="O46">
            <v>0</v>
          </cell>
          <cell r="P46">
            <v>0.14000000000000001</v>
          </cell>
          <cell r="Q46">
            <v>0</v>
          </cell>
          <cell r="R46">
            <v>0</v>
          </cell>
          <cell r="S46" t="str">
            <v>Ia Trok</v>
          </cell>
          <cell r="T46">
            <v>0</v>
          </cell>
          <cell r="U46">
            <v>0</v>
          </cell>
          <cell r="V46">
            <v>0</v>
          </cell>
          <cell r="W46" t="str">
            <v>Ia Trok</v>
          </cell>
          <cell r="X46" t="str">
            <v>PNNIa Trok</v>
          </cell>
          <cell r="Y46" t="str">
            <v>PNNIa Trok</v>
          </cell>
          <cell r="Z46" t="str">
            <v>DGDIa Trok</v>
          </cell>
          <cell r="AA46" t="str">
            <v>Ia Trok</v>
          </cell>
          <cell r="AB46" t="str">
            <v>HTIa Trok</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0.14000000000000001</v>
          </cell>
          <cell r="AR46">
            <v>0.14000000000000001</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0.14000000000000001</v>
          </cell>
          <cell r="BX46">
            <v>0</v>
          </cell>
          <cell r="BY46">
            <v>0</v>
          </cell>
          <cell r="BZ46">
            <v>0</v>
          </cell>
          <cell r="CA46">
            <v>0</v>
          </cell>
          <cell r="CB46">
            <v>0</v>
          </cell>
          <cell r="CC46">
            <v>0</v>
          </cell>
          <cell r="CD46">
            <v>0</v>
          </cell>
          <cell r="CE46">
            <v>0</v>
          </cell>
          <cell r="CF46">
            <v>0</v>
          </cell>
          <cell r="CG46">
            <v>0</v>
          </cell>
          <cell r="CH46">
            <v>0</v>
          </cell>
          <cell r="CI46">
            <v>0.14000000000000001</v>
          </cell>
          <cell r="CJ46">
            <v>0</v>
          </cell>
          <cell r="CK46">
            <v>0</v>
          </cell>
          <cell r="CL46">
            <v>0.14000000000000001</v>
          </cell>
        </row>
        <row r="47">
          <cell r="D47" t="str">
            <v>DSH</v>
          </cell>
          <cell r="E47" t="str">
            <v>PNN</v>
          </cell>
          <cell r="F47" t="str">
            <v>PNN</v>
          </cell>
          <cell r="G47" t="str">
            <v>/</v>
          </cell>
          <cell r="H47" t="str">
            <v xml:space="preserve">Nhà sinh hoạt cộng đồng các thôn làng Quý Tân, Kơ Nia, Ama Drung, Bôn Hoăi, Bôn Tong Se, Bôn Chơ Ma </v>
          </cell>
          <cell r="I47">
            <v>0</v>
          </cell>
          <cell r="J47">
            <v>0</v>
          </cell>
          <cell r="K47">
            <v>0.3</v>
          </cell>
          <cell r="L47">
            <v>0.3</v>
          </cell>
          <cell r="M47">
            <v>0</v>
          </cell>
          <cell r="N47">
            <v>0</v>
          </cell>
          <cell r="O47">
            <v>0</v>
          </cell>
          <cell r="P47">
            <v>0.3</v>
          </cell>
          <cell r="Q47">
            <v>0</v>
          </cell>
          <cell r="R47">
            <v>0</v>
          </cell>
          <cell r="S47" t="str">
            <v>Ia Trok</v>
          </cell>
          <cell r="T47">
            <v>0</v>
          </cell>
          <cell r="U47">
            <v>0</v>
          </cell>
          <cell r="V47">
            <v>0</v>
          </cell>
          <cell r="W47" t="str">
            <v>Ia Trok</v>
          </cell>
          <cell r="X47" t="str">
            <v>PNNIa Trok</v>
          </cell>
          <cell r="Y47" t="str">
            <v>PNNIa Trok</v>
          </cell>
          <cell r="Z47" t="str">
            <v>DSHIa Trok</v>
          </cell>
          <cell r="AA47" t="str">
            <v>Ia Trok</v>
          </cell>
          <cell r="AB47" t="str">
            <v>/Ia Trok</v>
          </cell>
          <cell r="AC47">
            <v>0.3</v>
          </cell>
          <cell r="AD47">
            <v>0.3</v>
          </cell>
          <cell r="AE47">
            <v>0</v>
          </cell>
          <cell r="AF47">
            <v>0</v>
          </cell>
          <cell r="AG47">
            <v>0</v>
          </cell>
          <cell r="AH47">
            <v>0</v>
          </cell>
          <cell r="AI47">
            <v>0.3</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0.3</v>
          </cell>
          <cell r="CJ47">
            <v>0</v>
          </cell>
          <cell r="CK47">
            <v>0</v>
          </cell>
          <cell r="CL47">
            <v>0</v>
          </cell>
        </row>
        <row r="48">
          <cell r="D48" t="str">
            <v>DGT</v>
          </cell>
          <cell r="E48" t="str">
            <v>PNN</v>
          </cell>
          <cell r="F48" t="str">
            <v>PNN</v>
          </cell>
          <cell r="G48" t="str">
            <v>HT</v>
          </cell>
          <cell r="H48" t="str">
            <v>Đường liên xã từ thôn Hờ Liêm 2 qua thôn Đồng Sơn, Kim Tân, qua Boong Bon 1, 2, Chư Răng đi Pờ Tó</v>
          </cell>
          <cell r="I48">
            <v>0</v>
          </cell>
          <cell r="J48">
            <v>0</v>
          </cell>
          <cell r="K48">
            <v>1</v>
          </cell>
          <cell r="L48">
            <v>1</v>
          </cell>
          <cell r="M48">
            <v>0</v>
          </cell>
          <cell r="N48">
            <v>0</v>
          </cell>
          <cell r="O48">
            <v>0</v>
          </cell>
          <cell r="P48">
            <v>1</v>
          </cell>
          <cell r="Q48">
            <v>0</v>
          </cell>
          <cell r="R48">
            <v>0</v>
          </cell>
          <cell r="S48" t="str">
            <v>Chư Răng</v>
          </cell>
          <cell r="T48">
            <v>0</v>
          </cell>
          <cell r="U48">
            <v>0</v>
          </cell>
          <cell r="V48">
            <v>0</v>
          </cell>
          <cell r="W48" t="str">
            <v>Chư Răng</v>
          </cell>
          <cell r="X48" t="str">
            <v>PNNChư Răng</v>
          </cell>
          <cell r="Y48" t="str">
            <v>PNNChư Răng</v>
          </cell>
          <cell r="Z48" t="str">
            <v>DGTChư Răng</v>
          </cell>
          <cell r="AA48" t="str">
            <v>Chư Răng</v>
          </cell>
          <cell r="AB48" t="str">
            <v>HTChư Răng</v>
          </cell>
          <cell r="AC48">
            <v>1</v>
          </cell>
          <cell r="AD48">
            <v>0</v>
          </cell>
          <cell r="AE48">
            <v>0</v>
          </cell>
          <cell r="AF48">
            <v>0</v>
          </cell>
          <cell r="AG48">
            <v>0</v>
          </cell>
          <cell r="AH48">
            <v>0</v>
          </cell>
          <cell r="AI48">
            <v>0</v>
          </cell>
          <cell r="AJ48">
            <v>0</v>
          </cell>
          <cell r="AK48">
            <v>0</v>
          </cell>
          <cell r="AL48">
            <v>0</v>
          </cell>
          <cell r="AM48">
            <v>1</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1</v>
          </cell>
          <cell r="CJ48">
            <v>0</v>
          </cell>
          <cell r="CK48">
            <v>0</v>
          </cell>
          <cell r="CL48">
            <v>0</v>
          </cell>
        </row>
        <row r="49">
          <cell r="D49" t="str">
            <v>TSC</v>
          </cell>
          <cell r="E49" t="str">
            <v>PNN</v>
          </cell>
          <cell r="F49" t="str">
            <v>PNN</v>
          </cell>
          <cell r="G49" t="str">
            <v>/</v>
          </cell>
          <cell r="H49" t="str">
            <v>Trạm truyền thanh xã</v>
          </cell>
          <cell r="I49">
            <v>0.05</v>
          </cell>
          <cell r="J49">
            <v>0</v>
          </cell>
          <cell r="K49">
            <v>0.05</v>
          </cell>
          <cell r="L49">
            <v>0.05</v>
          </cell>
          <cell r="M49">
            <v>0</v>
          </cell>
          <cell r="N49">
            <v>0</v>
          </cell>
          <cell r="O49">
            <v>0</v>
          </cell>
          <cell r="P49">
            <v>0.05</v>
          </cell>
          <cell r="Q49">
            <v>0</v>
          </cell>
          <cell r="R49" t="str">
            <v>Nằm sát UBND xã, Tờ 18 gần thửa 6, 7, 8</v>
          </cell>
          <cell r="S49" t="str">
            <v>Chư Răng</v>
          </cell>
          <cell r="T49">
            <v>0</v>
          </cell>
          <cell r="U49">
            <v>0</v>
          </cell>
          <cell r="V49">
            <v>0</v>
          </cell>
          <cell r="W49" t="str">
            <v>Chư Răng</v>
          </cell>
          <cell r="X49" t="str">
            <v>PNNChư Răng</v>
          </cell>
          <cell r="Y49" t="str">
            <v>PNNChư Răng</v>
          </cell>
          <cell r="Z49" t="str">
            <v>TSCChư Răng</v>
          </cell>
          <cell r="AA49" t="str">
            <v>Chư Răng</v>
          </cell>
          <cell r="AB49" t="str">
            <v>/Chư Răng</v>
          </cell>
          <cell r="AC49">
            <v>0.05</v>
          </cell>
          <cell r="AD49">
            <v>0.05</v>
          </cell>
          <cell r="AE49">
            <v>0</v>
          </cell>
          <cell r="AF49">
            <v>0</v>
          </cell>
          <cell r="AG49">
            <v>0</v>
          </cell>
          <cell r="AH49">
            <v>0</v>
          </cell>
          <cell r="AI49">
            <v>0.05</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0.05</v>
          </cell>
          <cell r="CJ49">
            <v>0</v>
          </cell>
          <cell r="CK49">
            <v>0</v>
          </cell>
          <cell r="CL49">
            <v>0</v>
          </cell>
        </row>
        <row r="50">
          <cell r="D50" t="str">
            <v>DCH</v>
          </cell>
          <cell r="E50" t="str">
            <v>PNN</v>
          </cell>
          <cell r="F50" t="str">
            <v>PNN</v>
          </cell>
          <cell r="G50" t="str">
            <v>HT</v>
          </cell>
          <cell r="H50" t="str">
            <v>Mở rộng và nâng cấp chợ Chư Răng</v>
          </cell>
          <cell r="I50">
            <v>0.3</v>
          </cell>
          <cell r="J50">
            <v>0</v>
          </cell>
          <cell r="K50">
            <v>0.3</v>
          </cell>
          <cell r="L50">
            <v>0.3</v>
          </cell>
          <cell r="M50">
            <v>0</v>
          </cell>
          <cell r="N50">
            <v>0</v>
          </cell>
          <cell r="O50">
            <v>0</v>
          </cell>
          <cell r="P50">
            <v>0.3</v>
          </cell>
          <cell r="Q50">
            <v>0</v>
          </cell>
          <cell r="R50">
            <v>0</v>
          </cell>
          <cell r="S50" t="str">
            <v>Chư Răng</v>
          </cell>
          <cell r="T50">
            <v>0</v>
          </cell>
          <cell r="U50">
            <v>0</v>
          </cell>
          <cell r="V50">
            <v>0</v>
          </cell>
          <cell r="W50" t="str">
            <v>Chư Răng</v>
          </cell>
          <cell r="X50" t="str">
            <v>PNNChư Răng</v>
          </cell>
          <cell r="Y50" t="str">
            <v>PNNChư Răng</v>
          </cell>
          <cell r="Z50" t="str">
            <v>DCHChư Răng</v>
          </cell>
          <cell r="AA50" t="str">
            <v>Chư Răng</v>
          </cell>
          <cell r="AB50" t="str">
            <v>HTChư Răng</v>
          </cell>
          <cell r="AC50">
            <v>0.3</v>
          </cell>
          <cell r="AD50">
            <v>0.3</v>
          </cell>
          <cell r="AE50">
            <v>0.3</v>
          </cell>
          <cell r="AF50">
            <v>0.3</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0.3</v>
          </cell>
          <cell r="CJ50">
            <v>0</v>
          </cell>
          <cell r="CK50">
            <v>0</v>
          </cell>
          <cell r="CL50">
            <v>0</v>
          </cell>
        </row>
        <row r="51">
          <cell r="D51" t="str">
            <v>NTD</v>
          </cell>
          <cell r="E51" t="str">
            <v>PNN</v>
          </cell>
          <cell r="F51" t="str">
            <v>PNN</v>
          </cell>
          <cell r="G51" t="str">
            <v>/</v>
          </cell>
          <cell r="H51" t="str">
            <v>Mở rộng nghĩa địa tại thôn Voòng Bong 2</v>
          </cell>
          <cell r="I51">
            <v>0.5</v>
          </cell>
          <cell r="J51">
            <v>0</v>
          </cell>
          <cell r="K51">
            <v>0.5</v>
          </cell>
          <cell r="L51">
            <v>0.5</v>
          </cell>
          <cell r="M51">
            <v>0</v>
          </cell>
          <cell r="N51">
            <v>0</v>
          </cell>
          <cell r="O51">
            <v>0</v>
          </cell>
          <cell r="P51">
            <v>0.5</v>
          </cell>
          <cell r="Q51">
            <v>0</v>
          </cell>
          <cell r="R51">
            <v>0</v>
          </cell>
          <cell r="S51" t="str">
            <v>Chư Răng</v>
          </cell>
          <cell r="T51">
            <v>0</v>
          </cell>
          <cell r="U51">
            <v>0</v>
          </cell>
          <cell r="V51">
            <v>0</v>
          </cell>
          <cell r="W51" t="str">
            <v>Chư Răng</v>
          </cell>
          <cell r="X51" t="str">
            <v>PNNChư Răng</v>
          </cell>
          <cell r="Y51" t="str">
            <v>PNNChư Răng</v>
          </cell>
          <cell r="Z51" t="str">
            <v>NTDChư Răng</v>
          </cell>
          <cell r="AA51" t="str">
            <v>Chư Răng</v>
          </cell>
          <cell r="AB51" t="str">
            <v>/Chư Răng</v>
          </cell>
          <cell r="AC51">
            <v>0.5</v>
          </cell>
          <cell r="AD51">
            <v>0.5</v>
          </cell>
          <cell r="AE51">
            <v>0</v>
          </cell>
          <cell r="AF51">
            <v>0</v>
          </cell>
          <cell r="AG51">
            <v>0</v>
          </cell>
          <cell r="AH51">
            <v>0</v>
          </cell>
          <cell r="AI51">
            <v>0.5</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0.5</v>
          </cell>
          <cell r="CJ51">
            <v>0</v>
          </cell>
          <cell r="CK51">
            <v>0</v>
          </cell>
          <cell r="CL51">
            <v>0</v>
          </cell>
        </row>
        <row r="52">
          <cell r="D52" t="str">
            <v>NKH</v>
          </cell>
          <cell r="E52" t="str">
            <v>NNKR</v>
          </cell>
          <cell r="F52" t="str">
            <v>NN</v>
          </cell>
          <cell r="G52" t="str">
            <v>/</v>
          </cell>
          <cell r="H52" t="str">
            <v>Khu chăn nuôi tập trung thôn Plei Du</v>
          </cell>
          <cell r="I52">
            <v>0</v>
          </cell>
          <cell r="J52">
            <v>0</v>
          </cell>
          <cell r="K52">
            <v>20</v>
          </cell>
          <cell r="L52">
            <v>20</v>
          </cell>
          <cell r="M52">
            <v>0</v>
          </cell>
          <cell r="N52">
            <v>0</v>
          </cell>
          <cell r="O52">
            <v>0</v>
          </cell>
          <cell r="P52">
            <v>10</v>
          </cell>
          <cell r="Q52">
            <v>10</v>
          </cell>
          <cell r="R52">
            <v>0</v>
          </cell>
          <cell r="S52" t="str">
            <v>Chư Răng</v>
          </cell>
          <cell r="T52">
            <v>0</v>
          </cell>
          <cell r="U52">
            <v>0</v>
          </cell>
          <cell r="V52">
            <v>0</v>
          </cell>
          <cell r="W52" t="str">
            <v>Chư Răng</v>
          </cell>
          <cell r="X52" t="str">
            <v>NNKRChư Răng</v>
          </cell>
          <cell r="Y52" t="str">
            <v>NNChư Răng</v>
          </cell>
          <cell r="Z52" t="str">
            <v>NKHChư Răng</v>
          </cell>
          <cell r="AA52" t="str">
            <v>Chư Răng</v>
          </cell>
          <cell r="AB52" t="str">
            <v>/Chư Răng</v>
          </cell>
          <cell r="AC52">
            <v>20</v>
          </cell>
          <cell r="AD52">
            <v>20</v>
          </cell>
          <cell r="AE52">
            <v>0</v>
          </cell>
          <cell r="AF52">
            <v>0</v>
          </cell>
          <cell r="AG52">
            <v>0</v>
          </cell>
          <cell r="AH52">
            <v>0</v>
          </cell>
          <cell r="AI52">
            <v>20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20</v>
          </cell>
          <cell r="CJ52">
            <v>0</v>
          </cell>
          <cell r="CK52">
            <v>20</v>
          </cell>
          <cell r="CL52">
            <v>0</v>
          </cell>
        </row>
        <row r="53">
          <cell r="D53" t="str">
            <v>NKH</v>
          </cell>
          <cell r="E53" t="str">
            <v>NNKR</v>
          </cell>
          <cell r="F53" t="str">
            <v>NN</v>
          </cell>
          <cell r="G53" t="str">
            <v>/</v>
          </cell>
          <cell r="H53" t="str">
            <v>Khu chăn nuôi tập trung thôn Voòng Bong 2</v>
          </cell>
          <cell r="I53">
            <v>0</v>
          </cell>
          <cell r="J53">
            <v>0</v>
          </cell>
          <cell r="K53">
            <v>20</v>
          </cell>
          <cell r="L53">
            <v>20</v>
          </cell>
          <cell r="M53">
            <v>0</v>
          </cell>
          <cell r="N53">
            <v>0</v>
          </cell>
          <cell r="O53">
            <v>0</v>
          </cell>
          <cell r="P53">
            <v>10</v>
          </cell>
          <cell r="Q53">
            <v>10</v>
          </cell>
          <cell r="R53">
            <v>0</v>
          </cell>
          <cell r="S53" t="str">
            <v>Chư Răng</v>
          </cell>
          <cell r="T53">
            <v>0</v>
          </cell>
          <cell r="U53">
            <v>0</v>
          </cell>
          <cell r="V53">
            <v>0</v>
          </cell>
          <cell r="W53" t="str">
            <v>Chư Răng</v>
          </cell>
          <cell r="X53" t="str">
            <v>NNKRChư Răng</v>
          </cell>
          <cell r="Y53" t="str">
            <v>NNChư Răng</v>
          </cell>
          <cell r="Z53" t="str">
            <v>NKHChư Răng</v>
          </cell>
          <cell r="AA53" t="str">
            <v>Chư Răng</v>
          </cell>
          <cell r="AB53" t="str">
            <v>/Chư Răng</v>
          </cell>
          <cell r="AC53">
            <v>20</v>
          </cell>
          <cell r="AD53">
            <v>20</v>
          </cell>
          <cell r="AE53">
            <v>0</v>
          </cell>
          <cell r="AF53">
            <v>0</v>
          </cell>
          <cell r="AG53">
            <v>0</v>
          </cell>
          <cell r="AH53">
            <v>0</v>
          </cell>
          <cell r="AI53">
            <v>20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20</v>
          </cell>
          <cell r="CJ53">
            <v>0</v>
          </cell>
          <cell r="CK53">
            <v>20</v>
          </cell>
          <cell r="CL53">
            <v>0</v>
          </cell>
        </row>
        <row r="54">
          <cell r="D54" t="str">
            <v>DSH</v>
          </cell>
          <cell r="E54" t="str">
            <v>PNN</v>
          </cell>
          <cell r="F54" t="str">
            <v>PNN</v>
          </cell>
          <cell r="G54" t="str">
            <v>/</v>
          </cell>
          <cell r="H54" t="str">
            <v>Nhà sinh hoạt cộng đồng thôn</v>
          </cell>
          <cell r="I54">
            <v>0</v>
          </cell>
          <cell r="J54">
            <v>0</v>
          </cell>
          <cell r="K54">
            <v>0.1</v>
          </cell>
          <cell r="L54">
            <v>0.1</v>
          </cell>
          <cell r="M54">
            <v>0</v>
          </cell>
          <cell r="N54">
            <v>0.1</v>
          </cell>
          <cell r="O54">
            <v>0</v>
          </cell>
          <cell r="P54">
            <v>0</v>
          </cell>
          <cell r="Q54">
            <v>0</v>
          </cell>
          <cell r="R54">
            <v>0</v>
          </cell>
          <cell r="S54" t="str">
            <v>Chư Răng</v>
          </cell>
          <cell r="T54">
            <v>0</v>
          </cell>
          <cell r="U54">
            <v>0</v>
          </cell>
          <cell r="V54">
            <v>0</v>
          </cell>
          <cell r="W54" t="str">
            <v>Chư Răng</v>
          </cell>
          <cell r="X54" t="str">
            <v>PNNChư Răng</v>
          </cell>
          <cell r="Y54" t="str">
            <v>PNNChư Răng</v>
          </cell>
          <cell r="Z54" t="str">
            <v>DSHChư Răng</v>
          </cell>
          <cell r="AA54" t="str">
            <v>Chư Răng</v>
          </cell>
          <cell r="AB54" t="str">
            <v>/Chư Răng</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0.1</v>
          </cell>
          <cell r="AR54">
            <v>0.1</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0.1</v>
          </cell>
          <cell r="BZ54">
            <v>0</v>
          </cell>
          <cell r="CA54">
            <v>0</v>
          </cell>
          <cell r="CB54">
            <v>0</v>
          </cell>
          <cell r="CC54">
            <v>0</v>
          </cell>
          <cell r="CD54">
            <v>0</v>
          </cell>
          <cell r="CE54">
            <v>0</v>
          </cell>
          <cell r="CF54">
            <v>0</v>
          </cell>
          <cell r="CG54">
            <v>0</v>
          </cell>
          <cell r="CH54">
            <v>0</v>
          </cell>
          <cell r="CI54">
            <v>0.1</v>
          </cell>
          <cell r="CJ54">
            <v>0</v>
          </cell>
          <cell r="CK54">
            <v>0</v>
          </cell>
          <cell r="CL54">
            <v>0.1</v>
          </cell>
          <cell r="CM54" t="str">
            <v>coKH17</v>
          </cell>
        </row>
        <row r="55">
          <cell r="D55" t="str">
            <v>ONT</v>
          </cell>
          <cell r="E55" t="str">
            <v>PNN</v>
          </cell>
          <cell r="F55" t="str">
            <v>PNN</v>
          </cell>
          <cell r="G55" t="str">
            <v>/</v>
          </cell>
          <cell r="H55" t="str">
            <v>Khai thác đất ở tại thôn Lê Tù, Voòng Bong 1, Voòng Bong 2, Bình Trung</v>
          </cell>
          <cell r="I55">
            <v>0</v>
          </cell>
          <cell r="J55">
            <v>0</v>
          </cell>
          <cell r="K55">
            <v>5</v>
          </cell>
          <cell r="L55">
            <v>5</v>
          </cell>
          <cell r="M55">
            <v>0</v>
          </cell>
          <cell r="N55">
            <v>0</v>
          </cell>
          <cell r="O55">
            <v>0</v>
          </cell>
          <cell r="P55">
            <v>5</v>
          </cell>
          <cell r="Q55">
            <v>0</v>
          </cell>
          <cell r="R55">
            <v>0</v>
          </cell>
          <cell r="S55" t="str">
            <v>Chư Răng</v>
          </cell>
          <cell r="T55">
            <v>0</v>
          </cell>
          <cell r="U55">
            <v>0</v>
          </cell>
          <cell r="V55">
            <v>0</v>
          </cell>
          <cell r="W55" t="str">
            <v>Chư Răng</v>
          </cell>
          <cell r="X55" t="str">
            <v>PNNChư Răng</v>
          </cell>
          <cell r="Y55" t="str">
            <v>PNNChư Răng</v>
          </cell>
          <cell r="Z55" t="str">
            <v>ONTChư Răng</v>
          </cell>
          <cell r="AA55" t="str">
            <v>Chư Răng</v>
          </cell>
          <cell r="AB55" t="str">
            <v>/Chư Răng</v>
          </cell>
          <cell r="AC55">
            <v>5</v>
          </cell>
          <cell r="AD55">
            <v>5</v>
          </cell>
          <cell r="AE55">
            <v>2</v>
          </cell>
          <cell r="AF55">
            <v>0</v>
          </cell>
          <cell r="AG55">
            <v>0</v>
          </cell>
          <cell r="AH55">
            <v>2</v>
          </cell>
          <cell r="AI55">
            <v>3</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5</v>
          </cell>
          <cell r="CJ55">
            <v>0</v>
          </cell>
          <cell r="CK55">
            <v>0</v>
          </cell>
          <cell r="CL55">
            <v>0</v>
          </cell>
        </row>
        <row r="56">
          <cell r="D56" t="str">
            <v>NTD</v>
          </cell>
          <cell r="E56" t="str">
            <v>PNN</v>
          </cell>
          <cell r="F56" t="str">
            <v>PNN</v>
          </cell>
          <cell r="G56" t="str">
            <v>/</v>
          </cell>
          <cell r="H56" t="str">
            <v>Mở rộng nghĩa địa Lê Tù</v>
          </cell>
          <cell r="I56">
            <v>0</v>
          </cell>
          <cell r="J56">
            <v>0</v>
          </cell>
          <cell r="K56">
            <v>0.5</v>
          </cell>
          <cell r="L56">
            <v>0.5</v>
          </cell>
          <cell r="M56">
            <v>0</v>
          </cell>
          <cell r="N56">
            <v>0</v>
          </cell>
          <cell r="O56">
            <v>0</v>
          </cell>
          <cell r="P56">
            <v>0.5</v>
          </cell>
          <cell r="Q56">
            <v>0</v>
          </cell>
          <cell r="R56">
            <v>0</v>
          </cell>
          <cell r="S56" t="str">
            <v>Chư Răng</v>
          </cell>
          <cell r="T56">
            <v>0</v>
          </cell>
          <cell r="U56">
            <v>0</v>
          </cell>
          <cell r="V56">
            <v>0</v>
          </cell>
          <cell r="W56" t="str">
            <v>Chư Răng</v>
          </cell>
          <cell r="X56" t="str">
            <v>PNNChư Răng</v>
          </cell>
          <cell r="Y56" t="str">
            <v>PNNChư Răng</v>
          </cell>
          <cell r="Z56" t="str">
            <v>NTDChư Răng</v>
          </cell>
          <cell r="AA56" t="str">
            <v>Chư Răng</v>
          </cell>
          <cell r="AB56" t="str">
            <v>/Chư Răng</v>
          </cell>
          <cell r="AC56">
            <v>0.5</v>
          </cell>
          <cell r="AD56">
            <v>0.5</v>
          </cell>
          <cell r="AE56">
            <v>0</v>
          </cell>
          <cell r="AF56">
            <v>0</v>
          </cell>
          <cell r="AG56">
            <v>0</v>
          </cell>
          <cell r="AH56">
            <v>0</v>
          </cell>
          <cell r="AI56">
            <v>0.5</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0.5</v>
          </cell>
          <cell r="CJ56">
            <v>0</v>
          </cell>
          <cell r="CK56">
            <v>0</v>
          </cell>
          <cell r="CL56">
            <v>0</v>
          </cell>
        </row>
        <row r="57">
          <cell r="D57" t="str">
            <v>ONT</v>
          </cell>
          <cell r="E57" t="str">
            <v>PNN</v>
          </cell>
          <cell r="F57" t="str">
            <v>PNN</v>
          </cell>
          <cell r="G57" t="str">
            <v>/</v>
          </cell>
          <cell r="H57" t="str">
            <v>Thu hồi đất của BQL RPH Ayun Pa giao cho xã Chư Răng (cấp giấy cho khu dân cư)</v>
          </cell>
          <cell r="I57">
            <v>0</v>
          </cell>
          <cell r="J57">
            <v>0</v>
          </cell>
          <cell r="K57">
            <v>9</v>
          </cell>
          <cell r="L57">
            <v>9</v>
          </cell>
          <cell r="M57">
            <v>0</v>
          </cell>
          <cell r="N57">
            <v>0</v>
          </cell>
          <cell r="O57">
            <v>0</v>
          </cell>
          <cell r="P57">
            <v>9</v>
          </cell>
          <cell r="Q57">
            <v>0</v>
          </cell>
          <cell r="R57">
            <v>0</v>
          </cell>
          <cell r="S57" t="str">
            <v>Chư Răng</v>
          </cell>
          <cell r="T57">
            <v>0</v>
          </cell>
          <cell r="U57">
            <v>0</v>
          </cell>
          <cell r="V57">
            <v>0</v>
          </cell>
          <cell r="W57" t="str">
            <v>Chư Răng</v>
          </cell>
          <cell r="X57" t="str">
            <v>PNNChư Răng</v>
          </cell>
          <cell r="Y57" t="str">
            <v>PNNChư Răng</v>
          </cell>
          <cell r="Z57" t="str">
            <v>ONTChư Răng</v>
          </cell>
          <cell r="AA57" t="str">
            <v>Chư Răng</v>
          </cell>
          <cell r="AB57" t="str">
            <v>/Chư Răng</v>
          </cell>
          <cell r="AC57">
            <v>6</v>
          </cell>
          <cell r="AD57">
            <v>6</v>
          </cell>
          <cell r="AE57">
            <v>0</v>
          </cell>
          <cell r="AF57">
            <v>0</v>
          </cell>
          <cell r="AG57">
            <v>0</v>
          </cell>
          <cell r="AH57">
            <v>0</v>
          </cell>
          <cell r="AI57">
            <v>6</v>
          </cell>
          <cell r="AJ57">
            <v>0</v>
          </cell>
          <cell r="AK57">
            <v>0</v>
          </cell>
          <cell r="AL57">
            <v>0</v>
          </cell>
          <cell r="AM57">
            <v>0</v>
          </cell>
          <cell r="AN57">
            <v>0</v>
          </cell>
          <cell r="AO57">
            <v>0</v>
          </cell>
          <cell r="AP57">
            <v>0</v>
          </cell>
          <cell r="AQ57">
            <v>3</v>
          </cell>
          <cell r="AR57">
            <v>2</v>
          </cell>
          <cell r="AS57">
            <v>1</v>
          </cell>
          <cell r="AT57">
            <v>0</v>
          </cell>
          <cell r="AU57">
            <v>0</v>
          </cell>
          <cell r="AV57">
            <v>0</v>
          </cell>
          <cell r="AW57">
            <v>0</v>
          </cell>
          <cell r="AX57">
            <v>0</v>
          </cell>
          <cell r="AY57">
            <v>0</v>
          </cell>
          <cell r="AZ57">
            <v>0</v>
          </cell>
          <cell r="BA57">
            <v>0</v>
          </cell>
          <cell r="BB57">
            <v>1</v>
          </cell>
          <cell r="BC57">
            <v>1</v>
          </cell>
          <cell r="BD57">
            <v>0</v>
          </cell>
          <cell r="BE57">
            <v>0</v>
          </cell>
          <cell r="BF57">
            <v>0</v>
          </cell>
          <cell r="BG57">
            <v>0</v>
          </cell>
          <cell r="BH57">
            <v>0</v>
          </cell>
          <cell r="BI57">
            <v>0</v>
          </cell>
          <cell r="BJ57">
            <v>0</v>
          </cell>
          <cell r="BK57">
            <v>0</v>
          </cell>
          <cell r="BL57">
            <v>0</v>
          </cell>
          <cell r="BM57">
            <v>0</v>
          </cell>
          <cell r="BN57">
            <v>0</v>
          </cell>
          <cell r="BO57">
            <v>0</v>
          </cell>
          <cell r="BP57">
            <v>0</v>
          </cell>
          <cell r="BQ57">
            <v>1</v>
          </cell>
          <cell r="BR57">
            <v>0</v>
          </cell>
          <cell r="BS57">
            <v>0</v>
          </cell>
          <cell r="BT57">
            <v>0</v>
          </cell>
          <cell r="BU57">
            <v>0</v>
          </cell>
          <cell r="BV57">
            <v>0</v>
          </cell>
          <cell r="BW57">
            <v>0</v>
          </cell>
          <cell r="BX57">
            <v>0</v>
          </cell>
          <cell r="BY57">
            <v>1</v>
          </cell>
          <cell r="BZ57">
            <v>0</v>
          </cell>
          <cell r="CA57">
            <v>0</v>
          </cell>
          <cell r="CB57">
            <v>0</v>
          </cell>
          <cell r="CC57">
            <v>0</v>
          </cell>
          <cell r="CD57">
            <v>0</v>
          </cell>
          <cell r="CE57">
            <v>0</v>
          </cell>
          <cell r="CF57">
            <v>0</v>
          </cell>
          <cell r="CG57">
            <v>0</v>
          </cell>
          <cell r="CH57">
            <v>0</v>
          </cell>
          <cell r="CI57">
            <v>9</v>
          </cell>
          <cell r="CJ57">
            <v>0</v>
          </cell>
          <cell r="CK57">
            <v>0</v>
          </cell>
          <cell r="CL57">
            <v>3</v>
          </cell>
        </row>
        <row r="58">
          <cell r="D58" t="str">
            <v>TSC</v>
          </cell>
          <cell r="E58" t="str">
            <v>PNN</v>
          </cell>
          <cell r="F58" t="str">
            <v>PNN</v>
          </cell>
          <cell r="G58" t="str">
            <v>/</v>
          </cell>
          <cell r="H58" t="str">
            <v>Thu hồi đất hợp tác xã giao cho UB xã</v>
          </cell>
          <cell r="I58">
            <v>0</v>
          </cell>
          <cell r="J58">
            <v>0</v>
          </cell>
          <cell r="K58">
            <v>0.11</v>
          </cell>
          <cell r="L58">
            <v>0.11</v>
          </cell>
          <cell r="M58">
            <v>0</v>
          </cell>
          <cell r="N58">
            <v>0</v>
          </cell>
          <cell r="O58">
            <v>0</v>
          </cell>
          <cell r="P58">
            <v>0.11</v>
          </cell>
          <cell r="Q58">
            <v>0</v>
          </cell>
          <cell r="R58">
            <v>0</v>
          </cell>
          <cell r="S58" t="str">
            <v>Chư Răng</v>
          </cell>
          <cell r="T58">
            <v>0</v>
          </cell>
          <cell r="U58">
            <v>0</v>
          </cell>
          <cell r="V58">
            <v>0</v>
          </cell>
          <cell r="W58" t="str">
            <v>Chư Răng</v>
          </cell>
          <cell r="X58" t="str">
            <v>PNNChư Răng</v>
          </cell>
          <cell r="Y58" t="str">
            <v>PNNChư Răng</v>
          </cell>
          <cell r="Z58" t="str">
            <v>TSCChư Răng</v>
          </cell>
          <cell r="AA58" t="str">
            <v>Chư Răng</v>
          </cell>
          <cell r="AB58" t="str">
            <v>/Chư Răng</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0.11</v>
          </cell>
          <cell r="AR58">
            <v>0.11</v>
          </cell>
          <cell r="AS58">
            <v>0</v>
          </cell>
          <cell r="AT58">
            <v>0</v>
          </cell>
          <cell r="AU58">
            <v>0</v>
          </cell>
          <cell r="AV58">
            <v>0</v>
          </cell>
          <cell r="AW58">
            <v>0</v>
          </cell>
          <cell r="AX58">
            <v>0</v>
          </cell>
          <cell r="AY58">
            <v>0</v>
          </cell>
          <cell r="AZ58">
            <v>0.11</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0.11</v>
          </cell>
          <cell r="CJ58">
            <v>0</v>
          </cell>
          <cell r="CK58">
            <v>0</v>
          </cell>
          <cell r="CL58">
            <v>0.11</v>
          </cell>
        </row>
        <row r="59">
          <cell r="D59" t="str">
            <v>ONT</v>
          </cell>
          <cell r="E59" t="str">
            <v>PNN</v>
          </cell>
          <cell r="F59" t="str">
            <v>PNN</v>
          </cell>
          <cell r="G59" t="str">
            <v>/</v>
          </cell>
          <cell r="H59" t="str">
            <v>Thu hồi đất hợp tác xã giao cho UB xã khai thác đất ở</v>
          </cell>
          <cell r="I59">
            <v>0</v>
          </cell>
          <cell r="J59">
            <v>0</v>
          </cell>
          <cell r="K59">
            <v>0.04</v>
          </cell>
          <cell r="L59">
            <v>0.04</v>
          </cell>
          <cell r="M59">
            <v>0</v>
          </cell>
          <cell r="N59">
            <v>0</v>
          </cell>
          <cell r="O59">
            <v>0</v>
          </cell>
          <cell r="P59">
            <v>0.04</v>
          </cell>
          <cell r="Q59">
            <v>0</v>
          </cell>
          <cell r="R59">
            <v>0</v>
          </cell>
          <cell r="S59" t="str">
            <v>Chư Răng</v>
          </cell>
          <cell r="T59">
            <v>0</v>
          </cell>
          <cell r="U59">
            <v>0</v>
          </cell>
          <cell r="V59">
            <v>0</v>
          </cell>
          <cell r="W59" t="str">
            <v>Chư Răng</v>
          </cell>
          <cell r="X59" t="str">
            <v>PNNChư Răng</v>
          </cell>
          <cell r="Y59" t="str">
            <v>PNNChư Răng</v>
          </cell>
          <cell r="Z59" t="str">
            <v>ONTChư Răng</v>
          </cell>
          <cell r="AA59" t="str">
            <v>Chư Răng</v>
          </cell>
          <cell r="AB59" t="str">
            <v>/Chư Răng</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0.04</v>
          </cell>
          <cell r="AR59">
            <v>0.04</v>
          </cell>
          <cell r="AS59">
            <v>0</v>
          </cell>
          <cell r="AT59">
            <v>0</v>
          </cell>
          <cell r="AU59">
            <v>0</v>
          </cell>
          <cell r="AV59">
            <v>0</v>
          </cell>
          <cell r="AW59">
            <v>0</v>
          </cell>
          <cell r="AX59">
            <v>0</v>
          </cell>
          <cell r="AY59">
            <v>0</v>
          </cell>
          <cell r="AZ59">
            <v>0.04</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0.04</v>
          </cell>
          <cell r="CJ59">
            <v>0</v>
          </cell>
          <cell r="CK59">
            <v>0</v>
          </cell>
          <cell r="CL59">
            <v>0.04</v>
          </cell>
        </row>
        <row r="60">
          <cell r="D60" t="str">
            <v>SKC</v>
          </cell>
          <cell r="E60" t="str">
            <v>PNN</v>
          </cell>
          <cell r="F60" t="str">
            <v>PNN</v>
          </cell>
          <cell r="G60" t="str">
            <v>/</v>
          </cell>
          <cell r="H60" t="str">
            <v>Quy hoạch hợp tác xã bên cạnh bưu điện</v>
          </cell>
          <cell r="I60">
            <v>0</v>
          </cell>
          <cell r="J60">
            <v>0</v>
          </cell>
          <cell r="K60">
            <v>0.5</v>
          </cell>
          <cell r="L60">
            <v>0.5</v>
          </cell>
          <cell r="M60">
            <v>0</v>
          </cell>
          <cell r="N60">
            <v>0</v>
          </cell>
          <cell r="O60">
            <v>0</v>
          </cell>
          <cell r="P60">
            <v>0.5</v>
          </cell>
          <cell r="Q60">
            <v>0</v>
          </cell>
          <cell r="R60">
            <v>0</v>
          </cell>
          <cell r="S60" t="str">
            <v>Chư Răng</v>
          </cell>
          <cell r="T60">
            <v>0</v>
          </cell>
          <cell r="U60">
            <v>0</v>
          </cell>
          <cell r="V60">
            <v>0</v>
          </cell>
          <cell r="W60" t="str">
            <v>Chư Răng</v>
          </cell>
          <cell r="X60" t="str">
            <v>PNNChư Răng</v>
          </cell>
          <cell r="Y60" t="str">
            <v>PNNChư Răng</v>
          </cell>
          <cell r="Z60" t="str">
            <v>SKCChư Răng</v>
          </cell>
          <cell r="AA60" t="str">
            <v>Chư Răng</v>
          </cell>
          <cell r="AB60" t="str">
            <v>/Chư Răng</v>
          </cell>
          <cell r="AC60">
            <v>0.5</v>
          </cell>
          <cell r="AD60">
            <v>0.5</v>
          </cell>
          <cell r="AE60">
            <v>0.5</v>
          </cell>
          <cell r="AF60">
            <v>0</v>
          </cell>
          <cell r="AG60">
            <v>0</v>
          </cell>
          <cell r="AH60">
            <v>0.5</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0.5</v>
          </cell>
          <cell r="CJ60">
            <v>0</v>
          </cell>
          <cell r="CK60">
            <v>0</v>
          </cell>
          <cell r="CL60">
            <v>0</v>
          </cell>
        </row>
        <row r="61">
          <cell r="D61" t="str">
            <v>DNL</v>
          </cell>
          <cell r="E61" t="str">
            <v>PNN</v>
          </cell>
          <cell r="F61" t="str">
            <v>PNN</v>
          </cell>
          <cell r="G61" t="str">
            <v>HT</v>
          </cell>
          <cell r="H61" t="str">
            <v>Trạm biến áp</v>
          </cell>
          <cell r="I61">
            <v>0.8</v>
          </cell>
          <cell r="J61">
            <v>0</v>
          </cell>
          <cell r="K61">
            <v>0.8</v>
          </cell>
          <cell r="L61">
            <v>0.8</v>
          </cell>
          <cell r="M61">
            <v>0</v>
          </cell>
          <cell r="N61">
            <v>0</v>
          </cell>
          <cell r="O61">
            <v>0</v>
          </cell>
          <cell r="P61">
            <v>0.8</v>
          </cell>
          <cell r="Q61">
            <v>0</v>
          </cell>
          <cell r="R61">
            <v>0</v>
          </cell>
          <cell r="S61" t="str">
            <v>Pờ Tó</v>
          </cell>
          <cell r="T61">
            <v>0</v>
          </cell>
          <cell r="U61">
            <v>0</v>
          </cell>
          <cell r="V61">
            <v>0</v>
          </cell>
          <cell r="W61" t="str">
            <v>Pờ Tó</v>
          </cell>
          <cell r="X61" t="str">
            <v>PNNPờ Tó</v>
          </cell>
          <cell r="Y61" t="str">
            <v>PNNPờ Tó</v>
          </cell>
          <cell r="Z61" t="str">
            <v>DNLPờ Tó</v>
          </cell>
          <cell r="AA61" t="str">
            <v>Pờ Tó</v>
          </cell>
          <cell r="AB61" t="str">
            <v>HTPờ Tó</v>
          </cell>
          <cell r="AC61">
            <v>0.8</v>
          </cell>
          <cell r="AD61">
            <v>0.60000000000000009</v>
          </cell>
          <cell r="AE61">
            <v>0</v>
          </cell>
          <cell r="AF61">
            <v>0</v>
          </cell>
          <cell r="AG61">
            <v>0</v>
          </cell>
          <cell r="AH61">
            <v>0</v>
          </cell>
          <cell r="AI61">
            <v>0.2</v>
          </cell>
          <cell r="AJ61">
            <v>0.4</v>
          </cell>
          <cell r="AK61">
            <v>0</v>
          </cell>
          <cell r="AL61">
            <v>0</v>
          </cell>
          <cell r="AM61">
            <v>0.2</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0.8</v>
          </cell>
          <cell r="CJ61">
            <v>0</v>
          </cell>
          <cell r="CK61">
            <v>0</v>
          </cell>
          <cell r="CL61">
            <v>0</v>
          </cell>
        </row>
        <row r="62">
          <cell r="D62" t="str">
            <v>DGT</v>
          </cell>
          <cell r="E62" t="str">
            <v>PNN</v>
          </cell>
          <cell r="F62" t="str">
            <v>PNN</v>
          </cell>
          <cell r="G62" t="str">
            <v>HT</v>
          </cell>
          <cell r="H62" t="str">
            <v>Đường từ Kim Tân đi Pờ Tó</v>
          </cell>
          <cell r="I62">
            <v>0</v>
          </cell>
          <cell r="J62">
            <v>0</v>
          </cell>
          <cell r="K62">
            <v>15</v>
          </cell>
          <cell r="L62">
            <v>15</v>
          </cell>
          <cell r="M62">
            <v>0</v>
          </cell>
          <cell r="N62">
            <v>0</v>
          </cell>
          <cell r="O62">
            <v>0</v>
          </cell>
          <cell r="P62">
            <v>15</v>
          </cell>
          <cell r="Q62">
            <v>0</v>
          </cell>
          <cell r="R62">
            <v>0</v>
          </cell>
          <cell r="S62" t="str">
            <v>Pờ Tó</v>
          </cell>
          <cell r="T62">
            <v>0</v>
          </cell>
          <cell r="U62">
            <v>0</v>
          </cell>
          <cell r="V62">
            <v>0</v>
          </cell>
          <cell r="W62" t="str">
            <v>Pờ Tó</v>
          </cell>
          <cell r="X62" t="str">
            <v>PNNPờ Tó</v>
          </cell>
          <cell r="Y62" t="str">
            <v>PNNPờ Tó</v>
          </cell>
          <cell r="Z62" t="str">
            <v>DGTPờ Tó</v>
          </cell>
          <cell r="AA62" t="str">
            <v>Pờ Tó</v>
          </cell>
          <cell r="AB62" t="str">
            <v>HTPờ Tó</v>
          </cell>
          <cell r="AC62">
            <v>15</v>
          </cell>
          <cell r="AD62">
            <v>15</v>
          </cell>
          <cell r="AE62">
            <v>0</v>
          </cell>
          <cell r="AF62">
            <v>0</v>
          </cell>
          <cell r="AG62">
            <v>0</v>
          </cell>
          <cell r="AH62">
            <v>0</v>
          </cell>
          <cell r="AI62">
            <v>15</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15</v>
          </cell>
          <cell r="CJ62">
            <v>0</v>
          </cell>
          <cell r="CK62">
            <v>0</v>
          </cell>
          <cell r="CL62">
            <v>0</v>
          </cell>
        </row>
        <row r="63">
          <cell r="D63" t="str">
            <v>DTT</v>
          </cell>
          <cell r="E63" t="str">
            <v>PNN</v>
          </cell>
          <cell r="F63" t="str">
            <v>PNN</v>
          </cell>
          <cell r="G63" t="str">
            <v>HT</v>
          </cell>
          <cell r="H63" t="str">
            <v>Sân bóng đá trung tâm xã tại thôn Đkun</v>
          </cell>
          <cell r="I63">
            <v>1.3</v>
          </cell>
          <cell r="J63">
            <v>0</v>
          </cell>
          <cell r="K63">
            <v>0.7</v>
          </cell>
          <cell r="L63">
            <v>0.7</v>
          </cell>
          <cell r="M63">
            <v>0</v>
          </cell>
          <cell r="N63">
            <v>0</v>
          </cell>
          <cell r="O63">
            <v>0</v>
          </cell>
          <cell r="P63">
            <v>1.3</v>
          </cell>
          <cell r="Q63">
            <v>0</v>
          </cell>
          <cell r="R63">
            <v>0</v>
          </cell>
          <cell r="S63" t="str">
            <v>Pờ Tó</v>
          </cell>
          <cell r="T63">
            <v>0</v>
          </cell>
          <cell r="U63">
            <v>0</v>
          </cell>
          <cell r="V63">
            <v>0</v>
          </cell>
          <cell r="W63" t="str">
            <v>Pờ Tó</v>
          </cell>
          <cell r="X63" t="str">
            <v>PNNPờ Tó</v>
          </cell>
          <cell r="Y63" t="str">
            <v>PNNPờ Tó</v>
          </cell>
          <cell r="Z63" t="str">
            <v>DTTPờ Tó</v>
          </cell>
          <cell r="AA63" t="str">
            <v>Pờ Tó</v>
          </cell>
          <cell r="AB63" t="str">
            <v>HTPờ Tó</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0.7</v>
          </cell>
          <cell r="CF63">
            <v>0</v>
          </cell>
          <cell r="CG63">
            <v>0.7</v>
          </cell>
          <cell r="CH63">
            <v>0</v>
          </cell>
          <cell r="CI63" t="str">
            <v>DT dự án không bằng DT các năm</v>
          </cell>
          <cell r="CJ63">
            <v>0</v>
          </cell>
          <cell r="CK63">
            <v>0</v>
          </cell>
          <cell r="CL63">
            <v>0</v>
          </cell>
        </row>
        <row r="64">
          <cell r="D64" t="str">
            <v>DTT</v>
          </cell>
          <cell r="E64" t="str">
            <v>PNN</v>
          </cell>
          <cell r="F64" t="str">
            <v>PNN</v>
          </cell>
          <cell r="G64" t="str">
            <v>HT</v>
          </cell>
          <cell r="H64" t="str">
            <v>Sân thể thao các thôn làng</v>
          </cell>
          <cell r="I64">
            <v>1.2</v>
          </cell>
          <cell r="J64">
            <v>0</v>
          </cell>
          <cell r="K64">
            <v>1.2</v>
          </cell>
          <cell r="L64">
            <v>1.2</v>
          </cell>
          <cell r="M64">
            <v>0</v>
          </cell>
          <cell r="N64">
            <v>0</v>
          </cell>
          <cell r="O64">
            <v>0</v>
          </cell>
          <cell r="P64">
            <v>1.2</v>
          </cell>
          <cell r="Q64">
            <v>0</v>
          </cell>
          <cell r="R64">
            <v>0</v>
          </cell>
          <cell r="S64" t="str">
            <v>Pờ Tó</v>
          </cell>
          <cell r="T64">
            <v>0</v>
          </cell>
          <cell r="U64">
            <v>0</v>
          </cell>
          <cell r="V64">
            <v>0</v>
          </cell>
          <cell r="W64" t="str">
            <v>Pờ Tó</v>
          </cell>
          <cell r="X64" t="str">
            <v>PNNPờ Tó</v>
          </cell>
          <cell r="Y64" t="str">
            <v>PNNPờ Tó</v>
          </cell>
          <cell r="Z64" t="str">
            <v>DTTPờ Tó</v>
          </cell>
          <cell r="AA64" t="str">
            <v>Pờ Tó</v>
          </cell>
          <cell r="AB64" t="str">
            <v>HTPờ Tó</v>
          </cell>
          <cell r="AC64">
            <v>1.2</v>
          </cell>
          <cell r="AD64">
            <v>1.2</v>
          </cell>
          <cell r="AE64">
            <v>0</v>
          </cell>
          <cell r="AF64">
            <v>0</v>
          </cell>
          <cell r="AG64">
            <v>0</v>
          </cell>
          <cell r="AH64">
            <v>0</v>
          </cell>
          <cell r="AI64">
            <v>1.2</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1.2</v>
          </cell>
          <cell r="CJ64">
            <v>0</v>
          </cell>
          <cell r="CK64">
            <v>0</v>
          </cell>
          <cell r="CL64">
            <v>0</v>
          </cell>
        </row>
        <row r="65">
          <cell r="D65" t="str">
            <v>ONT</v>
          </cell>
          <cell r="E65" t="str">
            <v>PNN</v>
          </cell>
          <cell r="F65" t="str">
            <v>PNN</v>
          </cell>
          <cell r="G65" t="str">
            <v>/</v>
          </cell>
          <cell r="H65" t="str">
            <v>Khu dân cư các thôn làng: cầu Kliếc A vào làng Chư Gu</v>
          </cell>
          <cell r="I65">
            <v>15.36</v>
          </cell>
          <cell r="J65">
            <v>0</v>
          </cell>
          <cell r="K65">
            <v>15.36</v>
          </cell>
          <cell r="L65">
            <v>15.36</v>
          </cell>
          <cell r="M65">
            <v>0</v>
          </cell>
          <cell r="N65">
            <v>0</v>
          </cell>
          <cell r="O65">
            <v>0</v>
          </cell>
          <cell r="P65">
            <v>15.36</v>
          </cell>
          <cell r="Q65">
            <v>0</v>
          </cell>
          <cell r="R65">
            <v>0</v>
          </cell>
          <cell r="S65" t="str">
            <v>Pờ Tó</v>
          </cell>
          <cell r="T65">
            <v>0</v>
          </cell>
          <cell r="U65">
            <v>0</v>
          </cell>
          <cell r="V65">
            <v>0</v>
          </cell>
          <cell r="W65" t="str">
            <v>Pờ Tó</v>
          </cell>
          <cell r="X65" t="str">
            <v>PNNPờ Tó</v>
          </cell>
          <cell r="Y65" t="str">
            <v>PNNPờ Tó</v>
          </cell>
          <cell r="Z65" t="str">
            <v>ONTPờ Tó</v>
          </cell>
          <cell r="AA65" t="str">
            <v>Pờ Tó</v>
          </cell>
          <cell r="AB65" t="str">
            <v>/Pờ Tó</v>
          </cell>
          <cell r="AC65">
            <v>15.36</v>
          </cell>
          <cell r="AD65">
            <v>15.36</v>
          </cell>
          <cell r="AE65">
            <v>0</v>
          </cell>
          <cell r="AF65">
            <v>0</v>
          </cell>
          <cell r="AG65">
            <v>0</v>
          </cell>
          <cell r="AH65">
            <v>0</v>
          </cell>
          <cell r="AI65">
            <v>15.36</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15.36</v>
          </cell>
          <cell r="CJ65">
            <v>0</v>
          </cell>
          <cell r="CK65">
            <v>0</v>
          </cell>
          <cell r="CL65">
            <v>0</v>
          </cell>
        </row>
        <row r="66">
          <cell r="D66" t="str">
            <v>ONT</v>
          </cell>
          <cell r="E66" t="str">
            <v>PNN</v>
          </cell>
          <cell r="F66" t="str">
            <v>PNN</v>
          </cell>
          <cell r="G66" t="str">
            <v>/</v>
          </cell>
          <cell r="H66" t="str">
            <v>Mở rộng khu dân cư Bi Yong đến suối Pa Rá</v>
          </cell>
          <cell r="I66">
            <v>10</v>
          </cell>
          <cell r="J66">
            <v>0</v>
          </cell>
          <cell r="K66">
            <v>20</v>
          </cell>
          <cell r="L66">
            <v>20</v>
          </cell>
          <cell r="M66">
            <v>0</v>
          </cell>
          <cell r="N66">
            <v>0</v>
          </cell>
          <cell r="O66">
            <v>0</v>
          </cell>
          <cell r="P66">
            <v>10</v>
          </cell>
          <cell r="Q66">
            <v>10</v>
          </cell>
          <cell r="R66">
            <v>0</v>
          </cell>
          <cell r="S66" t="str">
            <v>Pờ Tó</v>
          </cell>
          <cell r="T66">
            <v>0</v>
          </cell>
          <cell r="U66">
            <v>0</v>
          </cell>
          <cell r="V66">
            <v>0</v>
          </cell>
          <cell r="W66" t="str">
            <v>Pờ Tó</v>
          </cell>
          <cell r="X66" t="str">
            <v>PNNPờ Tó</v>
          </cell>
          <cell r="Y66" t="str">
            <v>PNNPờ Tó</v>
          </cell>
          <cell r="Z66" t="str">
            <v>ONTPờ Tó</v>
          </cell>
          <cell r="AA66" t="str">
            <v>Pờ Tó</v>
          </cell>
          <cell r="AB66" t="str">
            <v>/Pờ Tó</v>
          </cell>
          <cell r="AC66">
            <v>20</v>
          </cell>
          <cell r="AD66">
            <v>20</v>
          </cell>
          <cell r="AE66">
            <v>0</v>
          </cell>
          <cell r="AF66">
            <v>0</v>
          </cell>
          <cell r="AG66">
            <v>0</v>
          </cell>
          <cell r="AH66">
            <v>0</v>
          </cell>
          <cell r="AI66">
            <v>20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20</v>
          </cell>
          <cell r="CJ66">
            <v>0</v>
          </cell>
          <cell r="CK66">
            <v>0</v>
          </cell>
          <cell r="CL66">
            <v>0</v>
          </cell>
        </row>
        <row r="67">
          <cell r="D67" t="str">
            <v>ONT</v>
          </cell>
          <cell r="E67" t="str">
            <v>PNN</v>
          </cell>
          <cell r="F67" t="str">
            <v>PNN</v>
          </cell>
          <cell r="G67" t="str">
            <v>/</v>
          </cell>
          <cell r="H67" t="str">
            <v>Quy hoạch giãn dân Ksom, Yaly</v>
          </cell>
          <cell r="I67">
            <v>0</v>
          </cell>
          <cell r="J67">
            <v>0</v>
          </cell>
          <cell r="K67">
            <v>10</v>
          </cell>
          <cell r="L67">
            <v>10</v>
          </cell>
          <cell r="M67">
            <v>0</v>
          </cell>
          <cell r="N67">
            <v>0</v>
          </cell>
          <cell r="O67">
            <v>0</v>
          </cell>
          <cell r="P67">
            <v>0</v>
          </cell>
          <cell r="Q67">
            <v>10</v>
          </cell>
          <cell r="R67">
            <v>0</v>
          </cell>
          <cell r="S67" t="str">
            <v>Pờ Tó</v>
          </cell>
          <cell r="T67">
            <v>0</v>
          </cell>
          <cell r="U67">
            <v>0</v>
          </cell>
          <cell r="V67">
            <v>0</v>
          </cell>
          <cell r="W67" t="str">
            <v>Pờ Tó</v>
          </cell>
          <cell r="X67" t="str">
            <v>PNNPờ Tó</v>
          </cell>
          <cell r="Y67" t="str">
            <v>PNNPờ Tó</v>
          </cell>
          <cell r="Z67" t="str">
            <v>ONTPờ Tó</v>
          </cell>
          <cell r="AA67" t="str">
            <v>Pờ Tó</v>
          </cell>
          <cell r="AB67" t="str">
            <v>/Pờ Tó</v>
          </cell>
          <cell r="AC67">
            <v>10</v>
          </cell>
          <cell r="AD67">
            <v>10</v>
          </cell>
          <cell r="AE67">
            <v>0</v>
          </cell>
          <cell r="AF67">
            <v>0</v>
          </cell>
          <cell r="AG67">
            <v>0</v>
          </cell>
          <cell r="AH67">
            <v>0</v>
          </cell>
          <cell r="AI67">
            <v>10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10</v>
          </cell>
          <cell r="CJ67">
            <v>0</v>
          </cell>
          <cell r="CK67">
            <v>0</v>
          </cell>
          <cell r="CL67">
            <v>0</v>
          </cell>
        </row>
        <row r="68">
          <cell r="D68" t="str">
            <v>NTD</v>
          </cell>
          <cell r="E68" t="str">
            <v>PNN</v>
          </cell>
          <cell r="F68" t="str">
            <v>PNN</v>
          </cell>
          <cell r="G68" t="str">
            <v>/</v>
          </cell>
          <cell r="H68" t="str">
            <v>Nghĩa trang nhân dân 9 thôn</v>
          </cell>
          <cell r="I68">
            <v>1</v>
          </cell>
          <cell r="J68">
            <v>0</v>
          </cell>
          <cell r="K68">
            <v>9</v>
          </cell>
          <cell r="L68">
            <v>9</v>
          </cell>
          <cell r="M68">
            <v>0</v>
          </cell>
          <cell r="N68">
            <v>0</v>
          </cell>
          <cell r="O68">
            <v>0</v>
          </cell>
          <cell r="P68">
            <v>9</v>
          </cell>
          <cell r="Q68">
            <v>0</v>
          </cell>
          <cell r="R68">
            <v>0</v>
          </cell>
          <cell r="S68" t="str">
            <v>Pờ Tó</v>
          </cell>
          <cell r="T68">
            <v>0</v>
          </cell>
          <cell r="U68">
            <v>0</v>
          </cell>
          <cell r="V68">
            <v>0</v>
          </cell>
          <cell r="W68" t="str">
            <v>Pờ Tó</v>
          </cell>
          <cell r="X68" t="str">
            <v>PNNPờ Tó</v>
          </cell>
          <cell r="Y68" t="str">
            <v>PNNPờ Tó</v>
          </cell>
          <cell r="Z68" t="str">
            <v>NTDPờ Tó</v>
          </cell>
          <cell r="AA68" t="str">
            <v>Pờ Tó</v>
          </cell>
          <cell r="AB68" t="str">
            <v>/Pờ Tó</v>
          </cell>
          <cell r="AC68">
            <v>9</v>
          </cell>
          <cell r="AD68">
            <v>9</v>
          </cell>
          <cell r="AE68">
            <v>0</v>
          </cell>
          <cell r="AF68">
            <v>0</v>
          </cell>
          <cell r="AG68">
            <v>0</v>
          </cell>
          <cell r="AH68">
            <v>0</v>
          </cell>
          <cell r="AI68">
            <v>9</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9</v>
          </cell>
          <cell r="CJ68">
            <v>0</v>
          </cell>
          <cell r="CK68">
            <v>0</v>
          </cell>
          <cell r="CL68">
            <v>0</v>
          </cell>
        </row>
        <row r="69">
          <cell r="D69" t="str">
            <v>NKH</v>
          </cell>
          <cell r="E69" t="str">
            <v>NNKR</v>
          </cell>
          <cell r="F69" t="str">
            <v>NN</v>
          </cell>
          <cell r="G69" t="str">
            <v>/</v>
          </cell>
          <cell r="H69" t="str">
            <v>Khu chăn nuôi Yaly</v>
          </cell>
          <cell r="I69">
            <v>0</v>
          </cell>
          <cell r="J69">
            <v>0</v>
          </cell>
          <cell r="K69">
            <v>15</v>
          </cell>
          <cell r="L69">
            <v>15</v>
          </cell>
          <cell r="M69">
            <v>0</v>
          </cell>
          <cell r="N69">
            <v>0</v>
          </cell>
          <cell r="O69">
            <v>0</v>
          </cell>
          <cell r="P69">
            <v>8</v>
          </cell>
          <cell r="Q69">
            <v>7</v>
          </cell>
          <cell r="R69">
            <v>0</v>
          </cell>
          <cell r="S69" t="str">
            <v>Pờ Tó</v>
          </cell>
          <cell r="T69">
            <v>0</v>
          </cell>
          <cell r="U69">
            <v>0</v>
          </cell>
          <cell r="V69">
            <v>0</v>
          </cell>
          <cell r="W69" t="str">
            <v>Pờ Tó</v>
          </cell>
          <cell r="X69" t="str">
            <v>NNKRPờ Tó</v>
          </cell>
          <cell r="Y69" t="str">
            <v>NNPờ Tó</v>
          </cell>
          <cell r="Z69" t="str">
            <v>NKHPờ Tó</v>
          </cell>
          <cell r="AA69" t="str">
            <v>Pờ Tó</v>
          </cell>
          <cell r="AB69" t="str">
            <v>/Pờ Tó</v>
          </cell>
          <cell r="AC69">
            <v>15</v>
          </cell>
          <cell r="AD69">
            <v>15</v>
          </cell>
          <cell r="AE69">
            <v>0</v>
          </cell>
          <cell r="AF69">
            <v>0</v>
          </cell>
          <cell r="AG69">
            <v>0</v>
          </cell>
          <cell r="AH69">
            <v>0</v>
          </cell>
          <cell r="AI69">
            <v>15</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15</v>
          </cell>
          <cell r="CJ69">
            <v>0</v>
          </cell>
          <cell r="CK69">
            <v>15</v>
          </cell>
          <cell r="CL69">
            <v>0</v>
          </cell>
        </row>
        <row r="70">
          <cell r="D70" t="str">
            <v>NKH</v>
          </cell>
          <cell r="E70" t="str">
            <v>NNKR</v>
          </cell>
          <cell r="F70" t="str">
            <v>NN</v>
          </cell>
          <cell r="G70" t="str">
            <v>/</v>
          </cell>
          <cell r="H70" t="str">
            <v>Khu chăn nuôi Chư Gu</v>
          </cell>
          <cell r="I70">
            <v>0</v>
          </cell>
          <cell r="J70">
            <v>0</v>
          </cell>
          <cell r="K70">
            <v>35</v>
          </cell>
          <cell r="L70">
            <v>35</v>
          </cell>
          <cell r="M70">
            <v>0</v>
          </cell>
          <cell r="N70">
            <v>0</v>
          </cell>
          <cell r="O70">
            <v>0</v>
          </cell>
          <cell r="P70">
            <v>15</v>
          </cell>
          <cell r="Q70">
            <v>20</v>
          </cell>
          <cell r="R70">
            <v>0</v>
          </cell>
          <cell r="S70" t="str">
            <v>Pờ Tó</v>
          </cell>
          <cell r="T70">
            <v>0</v>
          </cell>
          <cell r="U70">
            <v>0</v>
          </cell>
          <cell r="V70">
            <v>0</v>
          </cell>
          <cell r="W70" t="str">
            <v>Pờ Tó</v>
          </cell>
          <cell r="X70" t="str">
            <v>NNKRPờ Tó</v>
          </cell>
          <cell r="Y70" t="str">
            <v>NNPờ Tó</v>
          </cell>
          <cell r="Z70" t="str">
            <v>NKHPờ Tó</v>
          </cell>
          <cell r="AA70" t="str">
            <v>Pờ Tó</v>
          </cell>
          <cell r="AB70" t="str">
            <v>/Pờ Tó</v>
          </cell>
          <cell r="AC70">
            <v>35</v>
          </cell>
          <cell r="AD70">
            <v>35</v>
          </cell>
          <cell r="AE70">
            <v>0</v>
          </cell>
          <cell r="AF70">
            <v>0</v>
          </cell>
          <cell r="AG70">
            <v>0</v>
          </cell>
          <cell r="AH70">
            <v>0</v>
          </cell>
          <cell r="AI70">
            <v>35</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35</v>
          </cell>
          <cell r="CJ70">
            <v>0</v>
          </cell>
          <cell r="CK70">
            <v>35</v>
          </cell>
          <cell r="CL70">
            <v>0</v>
          </cell>
        </row>
        <row r="71">
          <cell r="D71" t="str">
            <v>DSH</v>
          </cell>
          <cell r="E71" t="str">
            <v>PNN</v>
          </cell>
          <cell r="F71" t="str">
            <v>PNN</v>
          </cell>
          <cell r="G71" t="str">
            <v>/</v>
          </cell>
          <cell r="H71" t="str">
            <v>Nhà sinh hoạt cộng đồng thôn 2, thôn 3, thôn 4</v>
          </cell>
          <cell r="I71">
            <v>0</v>
          </cell>
          <cell r="J71">
            <v>0</v>
          </cell>
          <cell r="K71">
            <v>0.45</v>
          </cell>
          <cell r="L71">
            <v>0.45</v>
          </cell>
          <cell r="M71">
            <v>0</v>
          </cell>
          <cell r="N71">
            <v>0.45</v>
          </cell>
          <cell r="O71">
            <v>0</v>
          </cell>
          <cell r="P71">
            <v>0</v>
          </cell>
          <cell r="Q71">
            <v>0</v>
          </cell>
          <cell r="R71">
            <v>0</v>
          </cell>
          <cell r="S71" t="str">
            <v>Pờ Tó</v>
          </cell>
          <cell r="T71">
            <v>0</v>
          </cell>
          <cell r="U71">
            <v>0</v>
          </cell>
          <cell r="V71">
            <v>0</v>
          </cell>
          <cell r="W71" t="str">
            <v>Pờ Tó</v>
          </cell>
          <cell r="X71" t="str">
            <v>PNNPờ Tó</v>
          </cell>
          <cell r="Y71" t="str">
            <v>PNNPờ Tó</v>
          </cell>
          <cell r="Z71" t="str">
            <v>DSHPờ Tó</v>
          </cell>
          <cell r="AA71" t="str">
            <v>Pờ Tó</v>
          </cell>
          <cell r="AB71" t="str">
            <v>/Pờ Tó</v>
          </cell>
          <cell r="AC71">
            <v>0.45</v>
          </cell>
          <cell r="AD71">
            <v>0.45</v>
          </cell>
          <cell r="AE71">
            <v>0.45</v>
          </cell>
          <cell r="AF71">
            <v>0</v>
          </cell>
          <cell r="AG71">
            <v>0</v>
          </cell>
          <cell r="AH71">
            <v>0.45</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0.45</v>
          </cell>
          <cell r="CJ71">
            <v>0</v>
          </cell>
          <cell r="CK71">
            <v>0</v>
          </cell>
          <cell r="CL71">
            <v>0</v>
          </cell>
          <cell r="CM71" t="str">
            <v>coKH17,18</v>
          </cell>
        </row>
        <row r="72">
          <cell r="D72" t="str">
            <v>DGT</v>
          </cell>
          <cell r="E72" t="str">
            <v>PNN</v>
          </cell>
          <cell r="F72" t="str">
            <v>PNN</v>
          </cell>
          <cell r="G72" t="str">
            <v>HT</v>
          </cell>
          <cell r="H72" t="str">
            <v>Đường liên xã Ia Broăi đi Chư Mố</v>
          </cell>
          <cell r="I72">
            <v>0</v>
          </cell>
          <cell r="J72">
            <v>0</v>
          </cell>
          <cell r="K72">
            <v>2</v>
          </cell>
          <cell r="L72">
            <v>2</v>
          </cell>
          <cell r="M72">
            <v>0</v>
          </cell>
          <cell r="N72">
            <v>0</v>
          </cell>
          <cell r="O72">
            <v>0</v>
          </cell>
          <cell r="P72">
            <v>2</v>
          </cell>
          <cell r="Q72">
            <v>0</v>
          </cell>
          <cell r="R72">
            <v>0</v>
          </cell>
          <cell r="S72" t="str">
            <v>Ia Broăi</v>
          </cell>
          <cell r="T72">
            <v>0</v>
          </cell>
          <cell r="U72">
            <v>0</v>
          </cell>
          <cell r="V72">
            <v>0</v>
          </cell>
          <cell r="W72" t="str">
            <v>Ia Broăi</v>
          </cell>
          <cell r="X72" t="str">
            <v>PNNIa Broăi</v>
          </cell>
          <cell r="Y72" t="str">
            <v>PNNIa Broăi</v>
          </cell>
          <cell r="Z72" t="str">
            <v>DGTIa Broăi</v>
          </cell>
          <cell r="AA72" t="str">
            <v>Ia Broăi</v>
          </cell>
          <cell r="AB72" t="str">
            <v>HTIa Broăi</v>
          </cell>
          <cell r="AC72">
            <v>2</v>
          </cell>
          <cell r="AD72">
            <v>2</v>
          </cell>
          <cell r="AE72">
            <v>0</v>
          </cell>
          <cell r="AF72">
            <v>0</v>
          </cell>
          <cell r="AG72">
            <v>0</v>
          </cell>
          <cell r="AH72">
            <v>0</v>
          </cell>
          <cell r="AI72">
            <v>2</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2</v>
          </cell>
          <cell r="CJ72">
            <v>0</v>
          </cell>
          <cell r="CK72">
            <v>0</v>
          </cell>
          <cell r="CL72">
            <v>0</v>
          </cell>
        </row>
        <row r="73">
          <cell r="D73" t="str">
            <v>DYT</v>
          </cell>
          <cell r="E73" t="str">
            <v>PNN</v>
          </cell>
          <cell r="F73" t="str">
            <v>PNN</v>
          </cell>
          <cell r="G73" t="str">
            <v>HT</v>
          </cell>
          <cell r="H73" t="str">
            <v>Mở rộng trạm y tế xã</v>
          </cell>
          <cell r="I73">
            <v>0.14000000000000001</v>
          </cell>
          <cell r="J73">
            <v>0</v>
          </cell>
          <cell r="K73">
            <v>0.14000000000000001</v>
          </cell>
          <cell r="L73">
            <v>0.14000000000000001</v>
          </cell>
          <cell r="M73">
            <v>0</v>
          </cell>
          <cell r="N73">
            <v>0</v>
          </cell>
          <cell r="O73">
            <v>0</v>
          </cell>
          <cell r="P73">
            <v>0.14000000000000001</v>
          </cell>
          <cell r="Q73">
            <v>0</v>
          </cell>
          <cell r="R73">
            <v>0</v>
          </cell>
          <cell r="S73" t="str">
            <v>Ia Broăi</v>
          </cell>
          <cell r="T73">
            <v>0</v>
          </cell>
          <cell r="U73">
            <v>0</v>
          </cell>
          <cell r="V73">
            <v>0</v>
          </cell>
          <cell r="W73" t="str">
            <v>Ia Broăi</v>
          </cell>
          <cell r="X73" t="str">
            <v>PNNIa Broăi</v>
          </cell>
          <cell r="Y73" t="str">
            <v>PNNIa Broăi</v>
          </cell>
          <cell r="Z73" t="str">
            <v>DYTIa Broăi</v>
          </cell>
          <cell r="AA73" t="str">
            <v>Ia Broăi</v>
          </cell>
          <cell r="AB73" t="str">
            <v>HTIa Broăi</v>
          </cell>
          <cell r="AC73">
            <v>0.14000000000000001</v>
          </cell>
          <cell r="AD73">
            <v>0.14000000000000001</v>
          </cell>
          <cell r="AE73">
            <v>0</v>
          </cell>
          <cell r="AF73">
            <v>0</v>
          </cell>
          <cell r="AG73">
            <v>0</v>
          </cell>
          <cell r="AH73">
            <v>0</v>
          </cell>
          <cell r="AI73">
            <v>0.14000000000000001</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0.14000000000000001</v>
          </cell>
          <cell r="CJ73">
            <v>0</v>
          </cell>
          <cell r="CK73">
            <v>0</v>
          </cell>
          <cell r="CL73">
            <v>0</v>
          </cell>
        </row>
        <row r="74">
          <cell r="D74" t="str">
            <v>DGD</v>
          </cell>
          <cell r="E74" t="str">
            <v>PNN</v>
          </cell>
          <cell r="F74" t="str">
            <v>PNN</v>
          </cell>
          <cell r="G74" t="str">
            <v>HT</v>
          </cell>
          <cell r="H74" t="str">
            <v>Mở rộng trường mẫu giáo Măng Non</v>
          </cell>
          <cell r="I74">
            <v>0</v>
          </cell>
          <cell r="J74">
            <v>0</v>
          </cell>
          <cell r="K74">
            <v>0.04</v>
          </cell>
          <cell r="L74">
            <v>0.04</v>
          </cell>
          <cell r="M74">
            <v>0</v>
          </cell>
          <cell r="N74">
            <v>0</v>
          </cell>
          <cell r="O74">
            <v>0</v>
          </cell>
          <cell r="P74">
            <v>0.04</v>
          </cell>
          <cell r="Q74">
            <v>0</v>
          </cell>
          <cell r="R74" t="str">
            <v>Bôn IaRniu</v>
          </cell>
          <cell r="S74" t="str">
            <v>Ia Broăi</v>
          </cell>
          <cell r="T74">
            <v>0</v>
          </cell>
          <cell r="U74">
            <v>0</v>
          </cell>
          <cell r="V74">
            <v>0</v>
          </cell>
          <cell r="W74" t="str">
            <v>Ia Broăi</v>
          </cell>
          <cell r="X74" t="str">
            <v>PNNIa Broăi</v>
          </cell>
          <cell r="Y74" t="str">
            <v>PNNIa Broăi</v>
          </cell>
          <cell r="Z74" t="str">
            <v>DGDIa Broăi</v>
          </cell>
          <cell r="AA74" t="str">
            <v>Ia Broăi</v>
          </cell>
          <cell r="AB74" t="str">
            <v>HTIa Broăi</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0.04</v>
          </cell>
          <cell r="AR74">
            <v>0.04</v>
          </cell>
          <cell r="AS74">
            <v>0</v>
          </cell>
          <cell r="AT74">
            <v>0</v>
          </cell>
          <cell r="AU74">
            <v>0</v>
          </cell>
          <cell r="AV74">
            <v>0</v>
          </cell>
          <cell r="AW74">
            <v>0</v>
          </cell>
          <cell r="AX74">
            <v>0</v>
          </cell>
          <cell r="AY74">
            <v>0</v>
          </cell>
          <cell r="AZ74">
            <v>0</v>
          </cell>
          <cell r="BA74">
            <v>0</v>
          </cell>
          <cell r="BB74">
            <v>0.04</v>
          </cell>
          <cell r="BC74">
            <v>0.04</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0.04</v>
          </cell>
          <cell r="CJ74">
            <v>0</v>
          </cell>
          <cell r="CK74">
            <v>0</v>
          </cell>
          <cell r="CL74">
            <v>0.04</v>
          </cell>
        </row>
        <row r="75">
          <cell r="D75" t="str">
            <v>DTT</v>
          </cell>
          <cell r="E75" t="str">
            <v>PNN</v>
          </cell>
          <cell r="F75" t="str">
            <v>PNN</v>
          </cell>
          <cell r="G75" t="str">
            <v>HT</v>
          </cell>
          <cell r="H75" t="str">
            <v>Xây mới sân thể thao xã</v>
          </cell>
          <cell r="I75">
            <v>1</v>
          </cell>
          <cell r="J75">
            <v>0</v>
          </cell>
          <cell r="K75">
            <v>1</v>
          </cell>
          <cell r="L75">
            <v>1</v>
          </cell>
          <cell r="M75">
            <v>0</v>
          </cell>
          <cell r="N75">
            <v>0</v>
          </cell>
          <cell r="O75">
            <v>0</v>
          </cell>
          <cell r="P75">
            <v>1</v>
          </cell>
          <cell r="Q75">
            <v>0</v>
          </cell>
          <cell r="R75">
            <v>0</v>
          </cell>
          <cell r="S75" t="str">
            <v>Ia Broăi</v>
          </cell>
          <cell r="T75">
            <v>0</v>
          </cell>
          <cell r="U75">
            <v>0</v>
          </cell>
          <cell r="V75">
            <v>0</v>
          </cell>
          <cell r="W75" t="str">
            <v>Ia Broăi</v>
          </cell>
          <cell r="X75" t="str">
            <v>PNNIa Broăi</v>
          </cell>
          <cell r="Y75" t="str">
            <v>PNNIa Broăi</v>
          </cell>
          <cell r="Z75" t="str">
            <v>DTTIa Broăi</v>
          </cell>
          <cell r="AA75" t="str">
            <v>Ia Broăi</v>
          </cell>
          <cell r="AB75" t="str">
            <v>HTIa Broăi</v>
          </cell>
          <cell r="AC75">
            <v>1</v>
          </cell>
          <cell r="AD75">
            <v>1</v>
          </cell>
          <cell r="AE75">
            <v>0</v>
          </cell>
          <cell r="AF75">
            <v>0</v>
          </cell>
          <cell r="AG75">
            <v>0</v>
          </cell>
          <cell r="AH75">
            <v>0</v>
          </cell>
          <cell r="AI75">
            <v>1</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1</v>
          </cell>
          <cell r="CJ75">
            <v>0</v>
          </cell>
          <cell r="CK75">
            <v>0</v>
          </cell>
          <cell r="CL75">
            <v>0</v>
          </cell>
        </row>
        <row r="76">
          <cell r="D76" t="str">
            <v>ONT</v>
          </cell>
          <cell r="E76" t="str">
            <v>PNN</v>
          </cell>
          <cell r="F76" t="str">
            <v>PNN</v>
          </cell>
          <cell r="G76" t="str">
            <v>/</v>
          </cell>
          <cell r="H76" t="str">
            <v>Quy hoạch khu dân cư 2 bên đường liên xã từ đầu cầu Bến Mộng đến nhà ông Quý đầu Bôn IaRniu</v>
          </cell>
          <cell r="I76">
            <v>0</v>
          </cell>
          <cell r="J76">
            <v>0</v>
          </cell>
          <cell r="K76">
            <v>15</v>
          </cell>
          <cell r="L76">
            <v>15</v>
          </cell>
          <cell r="M76">
            <v>0</v>
          </cell>
          <cell r="N76">
            <v>0</v>
          </cell>
          <cell r="O76">
            <v>0</v>
          </cell>
          <cell r="P76">
            <v>10</v>
          </cell>
          <cell r="Q76">
            <v>5</v>
          </cell>
          <cell r="R76">
            <v>0</v>
          </cell>
          <cell r="S76" t="str">
            <v>Ia Broăi</v>
          </cell>
          <cell r="T76">
            <v>0</v>
          </cell>
          <cell r="U76">
            <v>0</v>
          </cell>
          <cell r="V76">
            <v>0</v>
          </cell>
          <cell r="W76" t="str">
            <v>Ia Broăi</v>
          </cell>
          <cell r="X76" t="str">
            <v>PNNIa Broăi</v>
          </cell>
          <cell r="Y76" t="str">
            <v>PNNIa Broăi</v>
          </cell>
          <cell r="Z76" t="str">
            <v>ONTIa Broăi</v>
          </cell>
          <cell r="AA76" t="str">
            <v>Ia Broăi</v>
          </cell>
          <cell r="AB76" t="str">
            <v>/Ia Broăi</v>
          </cell>
          <cell r="AC76">
            <v>15</v>
          </cell>
          <cell r="AD76">
            <v>15</v>
          </cell>
          <cell r="AE76">
            <v>0</v>
          </cell>
          <cell r="AF76">
            <v>0</v>
          </cell>
          <cell r="AG76">
            <v>0</v>
          </cell>
          <cell r="AH76">
            <v>0</v>
          </cell>
          <cell r="AI76">
            <v>15</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15</v>
          </cell>
          <cell r="CJ76">
            <v>0</v>
          </cell>
          <cell r="CK76">
            <v>0</v>
          </cell>
          <cell r="CL76">
            <v>0</v>
          </cell>
        </row>
        <row r="77">
          <cell r="D77" t="str">
            <v>ONT</v>
          </cell>
          <cell r="E77" t="str">
            <v>PNN</v>
          </cell>
          <cell r="F77" t="str">
            <v>PNN</v>
          </cell>
          <cell r="G77" t="str">
            <v>/</v>
          </cell>
          <cell r="H77" t="str">
            <v>Mở rộng khu dân cư Bôn Tông Ố</v>
          </cell>
          <cell r="I77">
            <v>0</v>
          </cell>
          <cell r="J77">
            <v>0</v>
          </cell>
          <cell r="K77">
            <v>5</v>
          </cell>
          <cell r="L77">
            <v>5</v>
          </cell>
          <cell r="M77">
            <v>0</v>
          </cell>
          <cell r="N77">
            <v>0</v>
          </cell>
          <cell r="O77">
            <v>0</v>
          </cell>
          <cell r="P77">
            <v>5</v>
          </cell>
          <cell r="Q77">
            <v>0</v>
          </cell>
          <cell r="R77">
            <v>0</v>
          </cell>
          <cell r="S77" t="str">
            <v>Ia Broăi</v>
          </cell>
          <cell r="T77">
            <v>0</v>
          </cell>
          <cell r="U77">
            <v>0</v>
          </cell>
          <cell r="V77">
            <v>0</v>
          </cell>
          <cell r="W77" t="str">
            <v>Ia Broăi</v>
          </cell>
          <cell r="X77" t="str">
            <v>PNNIa Broăi</v>
          </cell>
          <cell r="Y77" t="str">
            <v>PNNIa Broăi</v>
          </cell>
          <cell r="Z77" t="str">
            <v>ONTIa Broăi</v>
          </cell>
          <cell r="AA77" t="str">
            <v>Ia Broăi</v>
          </cell>
          <cell r="AB77" t="str">
            <v>/Ia Broăi</v>
          </cell>
          <cell r="AC77">
            <v>5</v>
          </cell>
          <cell r="AD77">
            <v>5</v>
          </cell>
          <cell r="AE77">
            <v>0</v>
          </cell>
          <cell r="AF77">
            <v>0</v>
          </cell>
          <cell r="AG77">
            <v>0</v>
          </cell>
          <cell r="AH77">
            <v>0</v>
          </cell>
          <cell r="AI77">
            <v>5</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5</v>
          </cell>
          <cell r="CJ77">
            <v>0</v>
          </cell>
          <cell r="CK77">
            <v>0</v>
          </cell>
          <cell r="CL77">
            <v>0</v>
          </cell>
        </row>
        <row r="78">
          <cell r="D78" t="str">
            <v>ONT</v>
          </cell>
          <cell r="E78" t="str">
            <v>PNN</v>
          </cell>
          <cell r="F78" t="str">
            <v>PNN</v>
          </cell>
          <cell r="G78" t="str">
            <v>/</v>
          </cell>
          <cell r="H78" t="str">
            <v>Mở rộng khu dân cư vườn điều giáp xã Ia Tul</v>
          </cell>
          <cell r="I78">
            <v>0</v>
          </cell>
          <cell r="J78">
            <v>0</v>
          </cell>
          <cell r="K78">
            <v>8</v>
          </cell>
          <cell r="L78">
            <v>8</v>
          </cell>
          <cell r="M78">
            <v>0</v>
          </cell>
          <cell r="N78">
            <v>0</v>
          </cell>
          <cell r="O78">
            <v>0</v>
          </cell>
          <cell r="P78">
            <v>0</v>
          </cell>
          <cell r="Q78">
            <v>8</v>
          </cell>
          <cell r="R78">
            <v>0</v>
          </cell>
          <cell r="S78" t="str">
            <v>Ia Broăi</v>
          </cell>
          <cell r="T78">
            <v>0</v>
          </cell>
          <cell r="U78">
            <v>0</v>
          </cell>
          <cell r="V78">
            <v>0</v>
          </cell>
          <cell r="W78" t="str">
            <v>Ia Broăi</v>
          </cell>
          <cell r="X78" t="str">
            <v>PNNIa Broăi</v>
          </cell>
          <cell r="Y78" t="str">
            <v>PNNIa Broăi</v>
          </cell>
          <cell r="Z78" t="str">
            <v>ONTIa Broăi</v>
          </cell>
          <cell r="AA78" t="str">
            <v>Ia Broăi</v>
          </cell>
          <cell r="AB78" t="str">
            <v>/Ia Broăi</v>
          </cell>
          <cell r="AC78">
            <v>8</v>
          </cell>
          <cell r="AD78">
            <v>8</v>
          </cell>
          <cell r="AE78">
            <v>0</v>
          </cell>
          <cell r="AF78">
            <v>0</v>
          </cell>
          <cell r="AG78">
            <v>0</v>
          </cell>
          <cell r="AH78">
            <v>0</v>
          </cell>
          <cell r="AI78">
            <v>0</v>
          </cell>
          <cell r="AJ78">
            <v>8</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8</v>
          </cell>
          <cell r="CJ78">
            <v>0</v>
          </cell>
          <cell r="CK78">
            <v>0</v>
          </cell>
          <cell r="CL78">
            <v>0</v>
          </cell>
        </row>
        <row r="79">
          <cell r="D79" t="str">
            <v>DTL</v>
          </cell>
          <cell r="E79" t="str">
            <v>PNN</v>
          </cell>
          <cell r="F79" t="str">
            <v>PNN</v>
          </cell>
          <cell r="G79" t="str">
            <v>HT</v>
          </cell>
          <cell r="H79" t="str">
            <v xml:space="preserve">Trạm bơm điện Bôn Tul </v>
          </cell>
          <cell r="I79">
            <v>0</v>
          </cell>
          <cell r="J79">
            <v>0</v>
          </cell>
          <cell r="K79">
            <v>0.5</v>
          </cell>
          <cell r="L79">
            <v>0.5</v>
          </cell>
          <cell r="M79">
            <v>0</v>
          </cell>
          <cell r="N79">
            <v>0</v>
          </cell>
          <cell r="O79">
            <v>0</v>
          </cell>
          <cell r="P79">
            <v>0.5</v>
          </cell>
          <cell r="Q79">
            <v>0</v>
          </cell>
          <cell r="R79">
            <v>0</v>
          </cell>
          <cell r="S79" t="str">
            <v>Ia Broăi</v>
          </cell>
          <cell r="T79">
            <v>0</v>
          </cell>
          <cell r="U79">
            <v>0</v>
          </cell>
          <cell r="V79">
            <v>0</v>
          </cell>
          <cell r="W79" t="str">
            <v>Ia Broăi</v>
          </cell>
          <cell r="X79" t="str">
            <v>PNNIa Broăi</v>
          </cell>
          <cell r="Y79" t="str">
            <v>PNNIa Broăi</v>
          </cell>
          <cell r="Z79" t="str">
            <v>DTLIa Broăi</v>
          </cell>
          <cell r="AA79" t="str">
            <v>Ia Broăi</v>
          </cell>
          <cell r="AB79" t="str">
            <v>HTIa Broăi</v>
          </cell>
          <cell r="AC79">
            <v>0.5</v>
          </cell>
          <cell r="AD79">
            <v>0.5</v>
          </cell>
          <cell r="AE79">
            <v>0</v>
          </cell>
          <cell r="AF79">
            <v>0</v>
          </cell>
          <cell r="AG79">
            <v>0</v>
          </cell>
          <cell r="AH79">
            <v>0</v>
          </cell>
          <cell r="AI79">
            <v>0.5</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0.5</v>
          </cell>
          <cell r="CJ79">
            <v>0</v>
          </cell>
          <cell r="CK79">
            <v>0</v>
          </cell>
          <cell r="CL79">
            <v>0</v>
          </cell>
        </row>
        <row r="80">
          <cell r="D80" t="str">
            <v>TON</v>
          </cell>
          <cell r="E80" t="str">
            <v>PNN</v>
          </cell>
          <cell r="F80" t="str">
            <v>PNN</v>
          </cell>
          <cell r="G80" t="str">
            <v>/</v>
          </cell>
          <cell r="H80" t="str">
            <v>Đất tôn giáo (cho chi hội Tin lành buôn Biah A xã Ia Tul  (đất thuộc  Buôn Tul xã Ia Broắi)</v>
          </cell>
          <cell r="I80">
            <v>0</v>
          </cell>
          <cell r="J80">
            <v>0</v>
          </cell>
          <cell r="K80">
            <v>0.5</v>
          </cell>
          <cell r="L80">
            <v>0.5</v>
          </cell>
          <cell r="M80">
            <v>0.5</v>
          </cell>
          <cell r="N80">
            <v>0</v>
          </cell>
          <cell r="O80">
            <v>0</v>
          </cell>
          <cell r="P80">
            <v>0</v>
          </cell>
          <cell r="Q80">
            <v>0</v>
          </cell>
          <cell r="R80">
            <v>0</v>
          </cell>
          <cell r="S80" t="str">
            <v>Ia Broăi</v>
          </cell>
          <cell r="T80" t="str">
            <v>Thu hồi</v>
          </cell>
          <cell r="U80" t="str">
            <v>K3D62</v>
          </cell>
          <cell r="V80">
            <v>0</v>
          </cell>
          <cell r="W80" t="str">
            <v>Thu hồiIa Broăi</v>
          </cell>
          <cell r="X80" t="str">
            <v>PNNIa Broăi</v>
          </cell>
          <cell r="Y80" t="str">
            <v>PNNIa Broăi</v>
          </cell>
          <cell r="Z80" t="str">
            <v>TONIa Broăi</v>
          </cell>
          <cell r="AA80" t="str">
            <v>Ia Broăi</v>
          </cell>
          <cell r="AB80" t="str">
            <v>/Ia Broăi</v>
          </cell>
          <cell r="AC80">
            <v>0.5</v>
          </cell>
          <cell r="AD80">
            <v>0.5</v>
          </cell>
          <cell r="AE80">
            <v>0</v>
          </cell>
          <cell r="AF80">
            <v>0</v>
          </cell>
          <cell r="AG80">
            <v>0</v>
          </cell>
          <cell r="AH80">
            <v>0</v>
          </cell>
          <cell r="AI80">
            <v>0.5</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0.5</v>
          </cell>
          <cell r="CJ80">
            <v>0</v>
          </cell>
          <cell r="CK80">
            <v>0</v>
          </cell>
          <cell r="CL80">
            <v>0</v>
          </cell>
          <cell r="CM80" t="str">
            <v>coKH16</v>
          </cell>
        </row>
        <row r="81">
          <cell r="D81" t="str">
            <v>NTD</v>
          </cell>
          <cell r="E81" t="str">
            <v>PNN</v>
          </cell>
          <cell r="F81" t="str">
            <v>PNN</v>
          </cell>
          <cell r="G81" t="str">
            <v>/</v>
          </cell>
          <cell r="H81" t="str">
            <v>Mở rộng nghĩa địa thôn Bôn Jứ Ama Uốk</v>
          </cell>
          <cell r="I81">
            <v>0</v>
          </cell>
          <cell r="J81">
            <v>0</v>
          </cell>
          <cell r="K81">
            <v>0.4</v>
          </cell>
          <cell r="L81">
            <v>0.4</v>
          </cell>
          <cell r="M81">
            <v>0</v>
          </cell>
          <cell r="N81">
            <v>0</v>
          </cell>
          <cell r="O81">
            <v>0</v>
          </cell>
          <cell r="P81">
            <v>0.4</v>
          </cell>
          <cell r="Q81">
            <v>0</v>
          </cell>
          <cell r="R81">
            <v>0</v>
          </cell>
          <cell r="S81" t="str">
            <v>Ia Broăi</v>
          </cell>
          <cell r="T81">
            <v>0</v>
          </cell>
          <cell r="U81">
            <v>0</v>
          </cell>
          <cell r="V81">
            <v>0</v>
          </cell>
          <cell r="W81" t="str">
            <v>Ia Broăi</v>
          </cell>
          <cell r="X81" t="str">
            <v>PNNIa Broăi</v>
          </cell>
          <cell r="Y81" t="str">
            <v>PNNIa Broăi</v>
          </cell>
          <cell r="Z81" t="str">
            <v>NTDIa Broăi</v>
          </cell>
          <cell r="AA81" t="str">
            <v>Ia Broăi</v>
          </cell>
          <cell r="AB81" t="str">
            <v>/Ia Broăi</v>
          </cell>
          <cell r="AC81">
            <v>0.4</v>
          </cell>
          <cell r="AD81">
            <v>0.4</v>
          </cell>
          <cell r="AE81">
            <v>0</v>
          </cell>
          <cell r="AF81">
            <v>0</v>
          </cell>
          <cell r="AG81">
            <v>0</v>
          </cell>
          <cell r="AH81">
            <v>0</v>
          </cell>
          <cell r="AI81">
            <v>0.4</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0.4</v>
          </cell>
          <cell r="CJ81">
            <v>0</v>
          </cell>
          <cell r="CK81">
            <v>0</v>
          </cell>
          <cell r="CL81">
            <v>0</v>
          </cell>
        </row>
        <row r="82">
          <cell r="D82" t="str">
            <v>NTD</v>
          </cell>
          <cell r="E82" t="str">
            <v>PNN</v>
          </cell>
          <cell r="F82" t="str">
            <v>PNN</v>
          </cell>
          <cell r="G82" t="str">
            <v>/</v>
          </cell>
          <cell r="H82" t="str">
            <v>Mở rộng nghĩa địa Bôn Broăi, Bôn IaRniu</v>
          </cell>
          <cell r="I82">
            <v>0</v>
          </cell>
          <cell r="J82">
            <v>0</v>
          </cell>
          <cell r="K82">
            <v>0.5</v>
          </cell>
          <cell r="L82">
            <v>0.5</v>
          </cell>
          <cell r="M82">
            <v>0</v>
          </cell>
          <cell r="N82">
            <v>0</v>
          </cell>
          <cell r="O82">
            <v>0</v>
          </cell>
          <cell r="P82">
            <v>0.5</v>
          </cell>
          <cell r="Q82">
            <v>0</v>
          </cell>
          <cell r="R82">
            <v>0</v>
          </cell>
          <cell r="S82" t="str">
            <v>Ia Broăi</v>
          </cell>
          <cell r="T82">
            <v>0</v>
          </cell>
          <cell r="U82">
            <v>0</v>
          </cell>
          <cell r="V82">
            <v>0</v>
          </cell>
          <cell r="W82" t="str">
            <v>Ia Broăi</v>
          </cell>
          <cell r="X82" t="str">
            <v>PNNIa Broăi</v>
          </cell>
          <cell r="Y82" t="str">
            <v>PNNIa Broăi</v>
          </cell>
          <cell r="Z82" t="str">
            <v>NTDIa Broăi</v>
          </cell>
          <cell r="AA82" t="str">
            <v>Ia Broăi</v>
          </cell>
          <cell r="AB82" t="str">
            <v>/Ia Broăi</v>
          </cell>
          <cell r="AC82">
            <v>0.5</v>
          </cell>
          <cell r="AD82">
            <v>0.5</v>
          </cell>
          <cell r="AE82">
            <v>0</v>
          </cell>
          <cell r="AF82">
            <v>0</v>
          </cell>
          <cell r="AG82">
            <v>0</v>
          </cell>
          <cell r="AH82">
            <v>0</v>
          </cell>
          <cell r="AI82">
            <v>0</v>
          </cell>
          <cell r="AJ82">
            <v>0.5</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0.5</v>
          </cell>
          <cell r="CJ82">
            <v>0</v>
          </cell>
          <cell r="CK82">
            <v>0</v>
          </cell>
          <cell r="CL82">
            <v>0</v>
          </cell>
        </row>
        <row r="83">
          <cell r="D83" t="str">
            <v>DSH</v>
          </cell>
          <cell r="E83" t="str">
            <v>PNN</v>
          </cell>
          <cell r="F83" t="str">
            <v>PNN</v>
          </cell>
          <cell r="G83" t="str">
            <v>/</v>
          </cell>
          <cell r="H83" t="str">
            <v>Trung tâm VH-TT xã đạt chuẩn</v>
          </cell>
          <cell r="I83">
            <v>0</v>
          </cell>
          <cell r="J83">
            <v>0</v>
          </cell>
          <cell r="K83">
            <v>0.5</v>
          </cell>
          <cell r="L83">
            <v>0.5</v>
          </cell>
          <cell r="M83">
            <v>0</v>
          </cell>
          <cell r="N83">
            <v>0</v>
          </cell>
          <cell r="O83">
            <v>0</v>
          </cell>
          <cell r="P83">
            <v>0.5</v>
          </cell>
          <cell r="Q83">
            <v>0</v>
          </cell>
          <cell r="R83">
            <v>0</v>
          </cell>
          <cell r="S83" t="str">
            <v>Ia Broăi</v>
          </cell>
          <cell r="T83">
            <v>0</v>
          </cell>
          <cell r="U83">
            <v>0</v>
          </cell>
          <cell r="V83">
            <v>0</v>
          </cell>
          <cell r="W83" t="str">
            <v>Ia Broăi</v>
          </cell>
          <cell r="X83" t="str">
            <v>PNNIa Broăi</v>
          </cell>
          <cell r="Y83" t="str">
            <v>PNNIa Broăi</v>
          </cell>
          <cell r="Z83" t="str">
            <v>DSHIa Broăi</v>
          </cell>
          <cell r="AA83" t="str">
            <v>Ia Broăi</v>
          </cell>
          <cell r="AB83" t="str">
            <v>/Ia Broăi</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0.5</v>
          </cell>
          <cell r="AR83">
            <v>0.5</v>
          </cell>
          <cell r="AS83">
            <v>0</v>
          </cell>
          <cell r="AT83">
            <v>0</v>
          </cell>
          <cell r="AU83">
            <v>0</v>
          </cell>
          <cell r="AV83">
            <v>0</v>
          </cell>
          <cell r="AW83">
            <v>0</v>
          </cell>
          <cell r="AX83">
            <v>0</v>
          </cell>
          <cell r="AY83">
            <v>0</v>
          </cell>
          <cell r="AZ83">
            <v>0</v>
          </cell>
          <cell r="BA83">
            <v>0</v>
          </cell>
          <cell r="BB83">
            <v>0.5</v>
          </cell>
          <cell r="BC83">
            <v>0</v>
          </cell>
          <cell r="BD83">
            <v>0</v>
          </cell>
          <cell r="BE83">
            <v>0</v>
          </cell>
          <cell r="BF83">
            <v>0</v>
          </cell>
          <cell r="BG83">
            <v>0</v>
          </cell>
          <cell r="BH83">
            <v>0</v>
          </cell>
          <cell r="BI83">
            <v>0</v>
          </cell>
          <cell r="BJ83">
            <v>0.5</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0.5</v>
          </cell>
          <cell r="CJ83">
            <v>0</v>
          </cell>
          <cell r="CK83">
            <v>0</v>
          </cell>
          <cell r="CL83">
            <v>0.5</v>
          </cell>
        </row>
        <row r="84">
          <cell r="D84" t="str">
            <v>DSH</v>
          </cell>
          <cell r="E84" t="str">
            <v>PNN</v>
          </cell>
          <cell r="F84" t="str">
            <v>PNN</v>
          </cell>
          <cell r="G84" t="str">
            <v>/</v>
          </cell>
          <cell r="H84" t="str">
            <v>Nhà sinh hoạt cộng đồng các thôn Bôn Broăi, Bôn Tông Ố, Bôn Jứ Ama Uôk, Bôn Jứ Ama Hoét, Bôn Tul,Bôn Ia Rniu</v>
          </cell>
          <cell r="I84">
            <v>0</v>
          </cell>
          <cell r="J84">
            <v>0</v>
          </cell>
          <cell r="K84">
            <v>0.3</v>
          </cell>
          <cell r="L84">
            <v>0.3</v>
          </cell>
          <cell r="M84">
            <v>0</v>
          </cell>
          <cell r="N84">
            <v>0</v>
          </cell>
          <cell r="O84">
            <v>0</v>
          </cell>
          <cell r="P84">
            <v>0.3</v>
          </cell>
          <cell r="Q84">
            <v>0</v>
          </cell>
          <cell r="R84">
            <v>0</v>
          </cell>
          <cell r="S84" t="str">
            <v>Ia Broăi</v>
          </cell>
          <cell r="T84">
            <v>0</v>
          </cell>
          <cell r="U84">
            <v>0</v>
          </cell>
          <cell r="V84">
            <v>0</v>
          </cell>
          <cell r="W84" t="str">
            <v>Ia Broăi</v>
          </cell>
          <cell r="X84" t="str">
            <v>PNNIa Broăi</v>
          </cell>
          <cell r="Y84" t="str">
            <v>PNNIa Broăi</v>
          </cell>
          <cell r="Z84" t="str">
            <v>DSHIa Broăi</v>
          </cell>
          <cell r="AA84" t="str">
            <v>Ia Broăi</v>
          </cell>
          <cell r="AB84" t="str">
            <v>/Ia Broăi</v>
          </cell>
          <cell r="AC84">
            <v>0.2</v>
          </cell>
          <cell r="AD84">
            <v>0.2</v>
          </cell>
          <cell r="AE84">
            <v>0</v>
          </cell>
          <cell r="AF84">
            <v>0</v>
          </cell>
          <cell r="AG84">
            <v>0</v>
          </cell>
          <cell r="AH84">
            <v>0</v>
          </cell>
          <cell r="AI84">
            <v>0.15</v>
          </cell>
          <cell r="AJ84">
            <v>0.05</v>
          </cell>
          <cell r="AK84">
            <v>0</v>
          </cell>
          <cell r="AL84">
            <v>0</v>
          </cell>
          <cell r="AM84">
            <v>0</v>
          </cell>
          <cell r="AN84">
            <v>0</v>
          </cell>
          <cell r="AO84">
            <v>0</v>
          </cell>
          <cell r="AP84">
            <v>0</v>
          </cell>
          <cell r="AQ84">
            <v>0.1</v>
          </cell>
          <cell r="AR84">
            <v>0.1</v>
          </cell>
          <cell r="AS84">
            <v>0</v>
          </cell>
          <cell r="AT84">
            <v>0</v>
          </cell>
          <cell r="AU84">
            <v>0</v>
          </cell>
          <cell r="AV84">
            <v>0</v>
          </cell>
          <cell r="AW84">
            <v>0</v>
          </cell>
          <cell r="AX84">
            <v>0</v>
          </cell>
          <cell r="AY84">
            <v>0</v>
          </cell>
          <cell r="AZ84">
            <v>0</v>
          </cell>
          <cell r="BA84">
            <v>0</v>
          </cell>
          <cell r="BB84">
            <v>0.1</v>
          </cell>
          <cell r="BC84">
            <v>0</v>
          </cell>
          <cell r="BD84">
            <v>0</v>
          </cell>
          <cell r="BE84">
            <v>0</v>
          </cell>
          <cell r="BF84">
            <v>0</v>
          </cell>
          <cell r="BG84">
            <v>0</v>
          </cell>
          <cell r="BH84">
            <v>0</v>
          </cell>
          <cell r="BI84">
            <v>0.1</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0.3</v>
          </cell>
          <cell r="CJ84">
            <v>0</v>
          </cell>
          <cell r="CK84">
            <v>0</v>
          </cell>
          <cell r="CL84">
            <v>0.1</v>
          </cell>
        </row>
        <row r="85">
          <cell r="D85" t="str">
            <v>DKV</v>
          </cell>
          <cell r="E85" t="str">
            <v>PNN</v>
          </cell>
          <cell r="F85" t="str">
            <v>PNN</v>
          </cell>
          <cell r="G85" t="str">
            <v>/</v>
          </cell>
          <cell r="H85" t="str">
            <v>Đất cây xanh các thôn</v>
          </cell>
          <cell r="I85">
            <v>3.58</v>
          </cell>
          <cell r="J85">
            <v>0</v>
          </cell>
          <cell r="K85">
            <v>3.58</v>
          </cell>
          <cell r="L85">
            <v>3.58</v>
          </cell>
          <cell r="M85">
            <v>0</v>
          </cell>
          <cell r="N85">
            <v>0</v>
          </cell>
          <cell r="O85">
            <v>0</v>
          </cell>
          <cell r="P85">
            <v>3.58</v>
          </cell>
          <cell r="Q85">
            <v>0</v>
          </cell>
          <cell r="R85">
            <v>0</v>
          </cell>
          <cell r="S85" t="str">
            <v>Ia Broăi</v>
          </cell>
          <cell r="T85">
            <v>0</v>
          </cell>
          <cell r="U85">
            <v>0</v>
          </cell>
          <cell r="V85">
            <v>0</v>
          </cell>
          <cell r="W85" t="str">
            <v>Ia Broăi</v>
          </cell>
          <cell r="X85" t="str">
            <v>PNNIa Broăi</v>
          </cell>
          <cell r="Y85" t="str">
            <v>PNNIa Broăi</v>
          </cell>
          <cell r="Z85" t="str">
            <v>DKVIa Broăi</v>
          </cell>
          <cell r="AA85" t="str">
            <v>Ia Broăi</v>
          </cell>
          <cell r="AB85" t="str">
            <v>/Ia Broăi</v>
          </cell>
          <cell r="AC85">
            <v>3.58</v>
          </cell>
          <cell r="AD85">
            <v>3.58</v>
          </cell>
          <cell r="AE85">
            <v>0</v>
          </cell>
          <cell r="AF85">
            <v>0</v>
          </cell>
          <cell r="AG85">
            <v>0</v>
          </cell>
          <cell r="AH85">
            <v>0</v>
          </cell>
          <cell r="AI85">
            <v>3.58</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3.58</v>
          </cell>
          <cell r="CJ85">
            <v>0</v>
          </cell>
          <cell r="CK85">
            <v>0</v>
          </cell>
          <cell r="CL85">
            <v>0</v>
          </cell>
        </row>
        <row r="86">
          <cell r="D86" t="str">
            <v>DGT</v>
          </cell>
          <cell r="E86" t="str">
            <v>PNN</v>
          </cell>
          <cell r="F86" t="str">
            <v>PNN</v>
          </cell>
          <cell r="G86" t="str">
            <v>HT</v>
          </cell>
          <cell r="H86" t="str">
            <v>Đường giao thông nội đồng buôn Tul</v>
          </cell>
          <cell r="I86">
            <v>0</v>
          </cell>
          <cell r="J86">
            <v>0</v>
          </cell>
          <cell r="K86">
            <v>0.4</v>
          </cell>
          <cell r="L86">
            <v>0.4</v>
          </cell>
          <cell r="M86">
            <v>0</v>
          </cell>
          <cell r="N86">
            <v>0</v>
          </cell>
          <cell r="O86">
            <v>0.4</v>
          </cell>
          <cell r="P86">
            <v>0</v>
          </cell>
          <cell r="Q86">
            <v>0</v>
          </cell>
          <cell r="R86">
            <v>0</v>
          </cell>
          <cell r="S86" t="str">
            <v>Ia Broăi</v>
          </cell>
          <cell r="T86">
            <v>0</v>
          </cell>
          <cell r="U86">
            <v>0</v>
          </cell>
          <cell r="V86">
            <v>0</v>
          </cell>
          <cell r="W86" t="str">
            <v>Ia Broăi</v>
          </cell>
          <cell r="X86" t="str">
            <v>PNNIa Broăi</v>
          </cell>
          <cell r="Y86" t="str">
            <v>PNNIa Broăi</v>
          </cell>
          <cell r="Z86" t="str">
            <v>DGTIa Broăi</v>
          </cell>
          <cell r="AA86" t="str">
            <v>Ia Broăi</v>
          </cell>
          <cell r="AB86" t="str">
            <v>HTIa Broăi</v>
          </cell>
          <cell r="AC86">
            <v>0.4</v>
          </cell>
          <cell r="AD86">
            <v>0.4</v>
          </cell>
          <cell r="AE86">
            <v>0.4</v>
          </cell>
          <cell r="AF86">
            <v>0</v>
          </cell>
          <cell r="AG86">
            <v>0.4</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0.4</v>
          </cell>
          <cell r="CJ86">
            <v>0</v>
          </cell>
          <cell r="CK86">
            <v>0</v>
          </cell>
          <cell r="CL86">
            <v>0</v>
          </cell>
          <cell r="CM86" t="str">
            <v>coKH18</v>
          </cell>
        </row>
        <row r="87">
          <cell r="D87" t="str">
            <v>NTD</v>
          </cell>
          <cell r="E87" t="str">
            <v>PNN</v>
          </cell>
          <cell r="F87" t="str">
            <v>PNN</v>
          </cell>
          <cell r="G87" t="str">
            <v>/</v>
          </cell>
          <cell r="H87" t="str">
            <v>Nghĩa địa Bôn Jứ Ama Hoét</v>
          </cell>
          <cell r="I87">
            <v>0</v>
          </cell>
          <cell r="J87">
            <v>0</v>
          </cell>
          <cell r="K87">
            <v>0.2</v>
          </cell>
          <cell r="L87">
            <v>0.2</v>
          </cell>
          <cell r="M87">
            <v>0</v>
          </cell>
          <cell r="N87">
            <v>0</v>
          </cell>
          <cell r="O87">
            <v>0</v>
          </cell>
          <cell r="P87">
            <v>0.2</v>
          </cell>
          <cell r="Q87">
            <v>0</v>
          </cell>
          <cell r="R87">
            <v>0</v>
          </cell>
          <cell r="S87" t="str">
            <v>Ia Broăi</v>
          </cell>
          <cell r="T87">
            <v>0</v>
          </cell>
          <cell r="U87">
            <v>0</v>
          </cell>
          <cell r="V87">
            <v>0</v>
          </cell>
          <cell r="W87" t="str">
            <v>Ia Broăi</v>
          </cell>
          <cell r="X87" t="str">
            <v>PNNIa Broăi</v>
          </cell>
          <cell r="Y87" t="str">
            <v>PNNIa Broăi</v>
          </cell>
          <cell r="Z87" t="str">
            <v>NTDIa Broăi</v>
          </cell>
          <cell r="AA87" t="str">
            <v>Ia Broăi</v>
          </cell>
          <cell r="AB87" t="str">
            <v>/Ia Broăi</v>
          </cell>
          <cell r="AC87">
            <v>0.2</v>
          </cell>
          <cell r="AD87">
            <v>0.2</v>
          </cell>
          <cell r="AE87">
            <v>0</v>
          </cell>
          <cell r="AF87">
            <v>0</v>
          </cell>
          <cell r="AG87">
            <v>0</v>
          </cell>
          <cell r="AH87">
            <v>0</v>
          </cell>
          <cell r="AI87">
            <v>0.2</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0.2</v>
          </cell>
          <cell r="CJ87">
            <v>0</v>
          </cell>
          <cell r="CK87">
            <v>0</v>
          </cell>
          <cell r="CL87">
            <v>0</v>
          </cell>
        </row>
        <row r="88">
          <cell r="D88" t="str">
            <v>DGT</v>
          </cell>
          <cell r="E88" t="str">
            <v>PNN</v>
          </cell>
          <cell r="F88" t="str">
            <v>PNN</v>
          </cell>
          <cell r="G88" t="str">
            <v>HT</v>
          </cell>
          <cell r="H88" t="str">
            <v>Nối dài tuyến đường từ nhà Rơ Ô Pher đến kênh chính trạm bơm 1</v>
          </cell>
          <cell r="I88">
            <v>0</v>
          </cell>
          <cell r="J88">
            <v>0</v>
          </cell>
          <cell r="K88">
            <v>0.2</v>
          </cell>
          <cell r="L88">
            <v>0.2</v>
          </cell>
          <cell r="M88">
            <v>0</v>
          </cell>
          <cell r="N88">
            <v>0</v>
          </cell>
          <cell r="O88">
            <v>0</v>
          </cell>
          <cell r="P88">
            <v>0.2</v>
          </cell>
          <cell r="Q88">
            <v>0</v>
          </cell>
          <cell r="R88">
            <v>0</v>
          </cell>
          <cell r="S88" t="str">
            <v>Ia Tul</v>
          </cell>
          <cell r="T88">
            <v>0</v>
          </cell>
          <cell r="U88">
            <v>0</v>
          </cell>
          <cell r="V88">
            <v>0</v>
          </cell>
          <cell r="W88" t="str">
            <v>Ia Tul</v>
          </cell>
          <cell r="X88" t="str">
            <v>PNNIa Tul</v>
          </cell>
          <cell r="Y88" t="str">
            <v>PNNIa Tul</v>
          </cell>
          <cell r="Z88" t="str">
            <v>DGTIa Tul</v>
          </cell>
          <cell r="AA88" t="str">
            <v>Ia Tul</v>
          </cell>
          <cell r="AB88" t="str">
            <v>HTIa Tul</v>
          </cell>
          <cell r="AC88">
            <v>0.2</v>
          </cell>
          <cell r="AD88">
            <v>0.2</v>
          </cell>
          <cell r="AE88">
            <v>0</v>
          </cell>
          <cell r="AF88">
            <v>0</v>
          </cell>
          <cell r="AG88">
            <v>0</v>
          </cell>
          <cell r="AH88">
            <v>0</v>
          </cell>
          <cell r="AI88">
            <v>0.2</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0.2</v>
          </cell>
          <cell r="CJ88">
            <v>0</v>
          </cell>
          <cell r="CK88">
            <v>0</v>
          </cell>
          <cell r="CL88">
            <v>0</v>
          </cell>
        </row>
        <row r="89">
          <cell r="D89" t="str">
            <v>DGT</v>
          </cell>
          <cell r="E89" t="str">
            <v>PNN</v>
          </cell>
          <cell r="F89" t="str">
            <v>PNN</v>
          </cell>
          <cell r="G89" t="str">
            <v>HT</v>
          </cell>
          <cell r="H89" t="str">
            <v>Đường nội đồng trạm bơm điện số 02 Ia Tul</v>
          </cell>
          <cell r="I89">
            <v>0</v>
          </cell>
          <cell r="J89">
            <v>0</v>
          </cell>
          <cell r="K89">
            <v>0.2</v>
          </cell>
          <cell r="L89">
            <v>0.2</v>
          </cell>
          <cell r="M89">
            <v>0</v>
          </cell>
          <cell r="N89">
            <v>0</v>
          </cell>
          <cell r="O89">
            <v>0</v>
          </cell>
          <cell r="P89">
            <v>0.8</v>
          </cell>
          <cell r="Q89">
            <v>0</v>
          </cell>
          <cell r="R89">
            <v>0</v>
          </cell>
          <cell r="S89" t="str">
            <v>Ia Tul</v>
          </cell>
          <cell r="T89">
            <v>0</v>
          </cell>
          <cell r="U89">
            <v>0</v>
          </cell>
          <cell r="V89">
            <v>0</v>
          </cell>
          <cell r="W89" t="str">
            <v>Ia Tul</v>
          </cell>
          <cell r="X89" t="str">
            <v>PNNIa Tul</v>
          </cell>
          <cell r="Y89" t="str">
            <v>PNNIa Tul</v>
          </cell>
          <cell r="Z89" t="str">
            <v>DGTIa Tul</v>
          </cell>
          <cell r="AA89" t="str">
            <v>Ia Tul</v>
          </cell>
          <cell r="AB89" t="str">
            <v>HTIa Tul</v>
          </cell>
          <cell r="AC89">
            <v>0.2</v>
          </cell>
          <cell r="AD89">
            <v>0.2</v>
          </cell>
          <cell r="AE89">
            <v>0</v>
          </cell>
          <cell r="AF89">
            <v>0</v>
          </cell>
          <cell r="AG89">
            <v>0</v>
          </cell>
          <cell r="AH89">
            <v>0</v>
          </cell>
          <cell r="AI89">
            <v>0.2</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t="str">
            <v>DT dự án không bằng DT các năm</v>
          </cell>
          <cell r="CJ89">
            <v>0</v>
          </cell>
          <cell r="CK89">
            <v>0</v>
          </cell>
          <cell r="CL89">
            <v>0</v>
          </cell>
        </row>
        <row r="90">
          <cell r="D90" t="str">
            <v>DTT</v>
          </cell>
          <cell r="E90" t="str">
            <v>PNN</v>
          </cell>
          <cell r="F90" t="str">
            <v>PNN</v>
          </cell>
          <cell r="G90" t="str">
            <v>HT</v>
          </cell>
          <cell r="H90" t="str">
            <v>Sân thể thao trung tâm cụm xã</v>
          </cell>
          <cell r="I90">
            <v>1.2</v>
          </cell>
          <cell r="J90">
            <v>0</v>
          </cell>
          <cell r="K90">
            <v>1.2</v>
          </cell>
          <cell r="L90">
            <v>1.2</v>
          </cell>
          <cell r="M90">
            <v>0</v>
          </cell>
          <cell r="N90">
            <v>0</v>
          </cell>
          <cell r="O90">
            <v>0</v>
          </cell>
          <cell r="P90">
            <v>1.2</v>
          </cell>
          <cell r="Q90">
            <v>0</v>
          </cell>
          <cell r="R90">
            <v>0</v>
          </cell>
          <cell r="S90" t="str">
            <v>Ia Tul</v>
          </cell>
          <cell r="T90">
            <v>0</v>
          </cell>
          <cell r="U90">
            <v>0</v>
          </cell>
          <cell r="V90">
            <v>0</v>
          </cell>
          <cell r="W90" t="str">
            <v>Ia Tul</v>
          </cell>
          <cell r="X90" t="str">
            <v>PNNIa Tul</v>
          </cell>
          <cell r="Y90" t="str">
            <v>PNNIa Tul</v>
          </cell>
          <cell r="Z90" t="str">
            <v>DTTIa Tul</v>
          </cell>
          <cell r="AA90" t="str">
            <v>Ia Tul</v>
          </cell>
          <cell r="AB90" t="str">
            <v>HTIa Tul</v>
          </cell>
          <cell r="AC90">
            <v>1.2</v>
          </cell>
          <cell r="AD90">
            <v>1.2</v>
          </cell>
          <cell r="AE90">
            <v>0</v>
          </cell>
          <cell r="AF90">
            <v>0</v>
          </cell>
          <cell r="AG90">
            <v>0</v>
          </cell>
          <cell r="AH90">
            <v>0</v>
          </cell>
          <cell r="AI90">
            <v>1.2</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1.2</v>
          </cell>
          <cell r="CJ90">
            <v>0</v>
          </cell>
          <cell r="CK90">
            <v>0</v>
          </cell>
          <cell r="CL90">
            <v>0</v>
          </cell>
        </row>
        <row r="91">
          <cell r="D91" t="str">
            <v>ONT</v>
          </cell>
          <cell r="E91" t="str">
            <v>PNN</v>
          </cell>
          <cell r="F91" t="str">
            <v>PNN</v>
          </cell>
          <cell r="G91" t="str">
            <v>/</v>
          </cell>
          <cell r="H91" t="str">
            <v>Khu dân cư phía Bắc buôn T'Khê</v>
          </cell>
          <cell r="I91">
            <v>18.63</v>
          </cell>
          <cell r="J91">
            <v>0</v>
          </cell>
          <cell r="K91">
            <v>18.63</v>
          </cell>
          <cell r="L91">
            <v>18.63</v>
          </cell>
          <cell r="M91">
            <v>0</v>
          </cell>
          <cell r="N91">
            <v>0</v>
          </cell>
          <cell r="O91">
            <v>0</v>
          </cell>
          <cell r="P91">
            <v>8.6300000000000008</v>
          </cell>
          <cell r="Q91">
            <v>10</v>
          </cell>
          <cell r="R91">
            <v>0</v>
          </cell>
          <cell r="S91" t="str">
            <v>Ia Tul</v>
          </cell>
          <cell r="T91">
            <v>0</v>
          </cell>
          <cell r="U91">
            <v>0</v>
          </cell>
          <cell r="V91">
            <v>0</v>
          </cell>
          <cell r="W91" t="str">
            <v>Ia Tul</v>
          </cell>
          <cell r="X91" t="str">
            <v>PNNIa Tul</v>
          </cell>
          <cell r="Y91" t="str">
            <v>PNNIa Tul</v>
          </cell>
          <cell r="Z91" t="str">
            <v>ONTIa Tul</v>
          </cell>
          <cell r="AA91" t="str">
            <v>Ia Tul</v>
          </cell>
          <cell r="AB91" t="str">
            <v>/Ia Tul</v>
          </cell>
          <cell r="AC91">
            <v>18.63</v>
          </cell>
          <cell r="AD91">
            <v>18.63</v>
          </cell>
          <cell r="AE91">
            <v>0</v>
          </cell>
          <cell r="AF91">
            <v>0</v>
          </cell>
          <cell r="AG91">
            <v>0</v>
          </cell>
          <cell r="AH91">
            <v>0</v>
          </cell>
          <cell r="AI91">
            <v>18.63</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18.63</v>
          </cell>
          <cell r="CJ91">
            <v>0</v>
          </cell>
          <cell r="CK91">
            <v>0</v>
          </cell>
          <cell r="CL91">
            <v>0</v>
          </cell>
        </row>
        <row r="92">
          <cell r="D92" t="str">
            <v>TSC</v>
          </cell>
          <cell r="E92" t="str">
            <v>PNN</v>
          </cell>
          <cell r="F92" t="str">
            <v>PNN</v>
          </cell>
          <cell r="G92" t="str">
            <v>/</v>
          </cell>
          <cell r="H92" t="str">
            <v>Trạm kiểm lâm địa bàn xã Ia Tul</v>
          </cell>
          <cell r="I92">
            <v>0</v>
          </cell>
          <cell r="J92">
            <v>0</v>
          </cell>
          <cell r="K92">
            <v>0.02</v>
          </cell>
          <cell r="L92">
            <v>0.02</v>
          </cell>
          <cell r="M92">
            <v>0</v>
          </cell>
          <cell r="N92">
            <v>0</v>
          </cell>
          <cell r="O92">
            <v>0</v>
          </cell>
          <cell r="P92">
            <v>0.02</v>
          </cell>
          <cell r="Q92">
            <v>0</v>
          </cell>
          <cell r="R92">
            <v>0</v>
          </cell>
          <cell r="S92" t="str">
            <v>Ia Tul</v>
          </cell>
          <cell r="T92">
            <v>0</v>
          </cell>
          <cell r="U92">
            <v>0</v>
          </cell>
          <cell r="V92">
            <v>0</v>
          </cell>
          <cell r="W92" t="str">
            <v>Ia Tul</v>
          </cell>
          <cell r="X92" t="str">
            <v>PNNIa Tul</v>
          </cell>
          <cell r="Y92" t="str">
            <v>PNNIa Tul</v>
          </cell>
          <cell r="Z92" t="str">
            <v>TSCIa Tul</v>
          </cell>
          <cell r="AA92" t="str">
            <v>Ia Tul</v>
          </cell>
          <cell r="AB92" t="str">
            <v>/Ia Tul</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0.02</v>
          </cell>
          <cell r="AR92">
            <v>0.02</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0.02</v>
          </cell>
          <cell r="BZ92">
            <v>0</v>
          </cell>
          <cell r="CA92">
            <v>0</v>
          </cell>
          <cell r="CB92">
            <v>0</v>
          </cell>
          <cell r="CC92">
            <v>0</v>
          </cell>
          <cell r="CD92">
            <v>0</v>
          </cell>
          <cell r="CE92">
            <v>0</v>
          </cell>
          <cell r="CF92">
            <v>0</v>
          </cell>
          <cell r="CG92">
            <v>0</v>
          </cell>
          <cell r="CH92">
            <v>0</v>
          </cell>
          <cell r="CI92">
            <v>0.02</v>
          </cell>
          <cell r="CJ92">
            <v>0</v>
          </cell>
          <cell r="CK92">
            <v>0</v>
          </cell>
          <cell r="CL92">
            <v>0.02</v>
          </cell>
        </row>
        <row r="93">
          <cell r="D93" t="str">
            <v>NTD</v>
          </cell>
          <cell r="E93" t="str">
            <v>PNN</v>
          </cell>
          <cell r="F93" t="str">
            <v>PNN</v>
          </cell>
          <cell r="G93" t="str">
            <v>/</v>
          </cell>
          <cell r="H93" t="str">
            <v>Đất xây dựng nghĩa địa tại xã Ia Tul</v>
          </cell>
          <cell r="I93">
            <v>0</v>
          </cell>
          <cell r="J93">
            <v>0</v>
          </cell>
          <cell r="K93">
            <v>3</v>
          </cell>
          <cell r="L93">
            <v>3</v>
          </cell>
          <cell r="M93">
            <v>0</v>
          </cell>
          <cell r="N93">
            <v>3</v>
          </cell>
          <cell r="O93">
            <v>0</v>
          </cell>
          <cell r="P93">
            <v>0</v>
          </cell>
          <cell r="Q93">
            <v>0</v>
          </cell>
          <cell r="R93">
            <v>0</v>
          </cell>
          <cell r="S93" t="str">
            <v>Ia Tul</v>
          </cell>
          <cell r="T93">
            <v>0</v>
          </cell>
          <cell r="U93">
            <v>0</v>
          </cell>
          <cell r="V93">
            <v>0</v>
          </cell>
          <cell r="W93" t="str">
            <v>Ia Tul</v>
          </cell>
          <cell r="X93" t="str">
            <v>PNNIa Tul</v>
          </cell>
          <cell r="Y93" t="str">
            <v>PNNIa Tul</v>
          </cell>
          <cell r="Z93" t="str">
            <v>NTDIa Tul</v>
          </cell>
          <cell r="AA93" t="str">
            <v>Ia Tul</v>
          </cell>
          <cell r="AB93" t="str">
            <v>/Ia Tul</v>
          </cell>
          <cell r="AC93">
            <v>3</v>
          </cell>
          <cell r="AD93">
            <v>3</v>
          </cell>
          <cell r="AE93">
            <v>0</v>
          </cell>
          <cell r="AF93">
            <v>0</v>
          </cell>
          <cell r="AG93">
            <v>0</v>
          </cell>
          <cell r="AH93">
            <v>0</v>
          </cell>
          <cell r="AI93">
            <v>3</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3</v>
          </cell>
          <cell r="CJ93">
            <v>0</v>
          </cell>
          <cell r="CK93">
            <v>0</v>
          </cell>
          <cell r="CL93">
            <v>0</v>
          </cell>
          <cell r="CM93" t="str">
            <v>coKH17,18</v>
          </cell>
        </row>
        <row r="94">
          <cell r="D94" t="str">
            <v>DSH</v>
          </cell>
          <cell r="E94" t="str">
            <v>PNN</v>
          </cell>
          <cell r="F94" t="str">
            <v>PNN</v>
          </cell>
          <cell r="G94" t="str">
            <v>/</v>
          </cell>
          <cell r="H94" t="str">
            <v>Nhà sinh hoạt cộng đồng Bôn IaPơ Tao, Bôn Biah C</v>
          </cell>
          <cell r="I94">
            <v>0</v>
          </cell>
          <cell r="J94">
            <v>0</v>
          </cell>
          <cell r="K94">
            <v>0.4</v>
          </cell>
          <cell r="L94">
            <v>0.4</v>
          </cell>
          <cell r="M94">
            <v>0</v>
          </cell>
          <cell r="N94">
            <v>0</v>
          </cell>
          <cell r="O94">
            <v>0</v>
          </cell>
          <cell r="P94">
            <v>0</v>
          </cell>
          <cell r="Q94">
            <v>0.4</v>
          </cell>
          <cell r="R94">
            <v>0</v>
          </cell>
          <cell r="S94" t="str">
            <v>Ia Tul</v>
          </cell>
          <cell r="T94">
            <v>0</v>
          </cell>
          <cell r="U94">
            <v>0</v>
          </cell>
          <cell r="V94">
            <v>0</v>
          </cell>
          <cell r="W94" t="str">
            <v>Ia Tul</v>
          </cell>
          <cell r="X94" t="str">
            <v>PNNIa Tul</v>
          </cell>
          <cell r="Y94" t="str">
            <v>PNNIa Tul</v>
          </cell>
          <cell r="Z94" t="str">
            <v>DSHIa Tul</v>
          </cell>
          <cell r="AA94" t="str">
            <v>Ia Tul</v>
          </cell>
          <cell r="AB94" t="str">
            <v>/Ia Tul</v>
          </cell>
          <cell r="AC94">
            <v>0.4</v>
          </cell>
          <cell r="AD94">
            <v>0.4</v>
          </cell>
          <cell r="AE94">
            <v>0</v>
          </cell>
          <cell r="AF94">
            <v>0</v>
          </cell>
          <cell r="AG94">
            <v>0</v>
          </cell>
          <cell r="AH94">
            <v>0</v>
          </cell>
          <cell r="AI94">
            <v>0.4</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0.4</v>
          </cell>
          <cell r="CJ94">
            <v>0</v>
          </cell>
          <cell r="CK94">
            <v>0</v>
          </cell>
          <cell r="CL94">
            <v>0</v>
          </cell>
        </row>
        <row r="95">
          <cell r="D95" t="str">
            <v>DGT</v>
          </cell>
          <cell r="E95" t="str">
            <v>PNN</v>
          </cell>
          <cell r="F95" t="str">
            <v>PNN</v>
          </cell>
          <cell r="G95" t="str">
            <v>HT</v>
          </cell>
          <cell r="H95" t="str">
            <v>Mở rộng đường ra khu sản xuất</v>
          </cell>
          <cell r="I95">
            <v>0</v>
          </cell>
          <cell r="J95">
            <v>0</v>
          </cell>
          <cell r="K95">
            <v>2.4</v>
          </cell>
          <cell r="L95">
            <v>2.4</v>
          </cell>
          <cell r="M95">
            <v>0</v>
          </cell>
          <cell r="N95">
            <v>0</v>
          </cell>
          <cell r="O95">
            <v>0</v>
          </cell>
          <cell r="P95">
            <v>0</v>
          </cell>
          <cell r="Q95">
            <v>2.4</v>
          </cell>
          <cell r="R95">
            <v>0</v>
          </cell>
          <cell r="S95" t="str">
            <v>Ia Tul</v>
          </cell>
          <cell r="T95">
            <v>0</v>
          </cell>
          <cell r="U95">
            <v>0</v>
          </cell>
          <cell r="V95">
            <v>0</v>
          </cell>
          <cell r="W95" t="str">
            <v>Ia Tul</v>
          </cell>
          <cell r="X95" t="str">
            <v>PNNIa Tul</v>
          </cell>
          <cell r="Y95" t="str">
            <v>PNNIa Tul</v>
          </cell>
          <cell r="Z95" t="str">
            <v>DGTIa Tul</v>
          </cell>
          <cell r="AA95" t="str">
            <v>Ia Tul</v>
          </cell>
          <cell r="AB95" t="str">
            <v>HTIa Tul</v>
          </cell>
          <cell r="AC95">
            <v>2.4</v>
          </cell>
          <cell r="AD95">
            <v>2.4</v>
          </cell>
          <cell r="AE95">
            <v>0</v>
          </cell>
          <cell r="AF95">
            <v>0</v>
          </cell>
          <cell r="AG95">
            <v>0</v>
          </cell>
          <cell r="AH95">
            <v>0</v>
          </cell>
          <cell r="AI95">
            <v>2.4</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2.4</v>
          </cell>
          <cell r="CJ95">
            <v>0</v>
          </cell>
          <cell r="CK95">
            <v>0</v>
          </cell>
          <cell r="CL95">
            <v>0</v>
          </cell>
        </row>
        <row r="96">
          <cell r="D96" t="str">
            <v>ONT</v>
          </cell>
          <cell r="E96" t="str">
            <v>PNN</v>
          </cell>
          <cell r="F96" t="str">
            <v>PNN</v>
          </cell>
          <cell r="G96" t="str">
            <v>/</v>
          </cell>
          <cell r="H96" t="str">
            <v>Khu dân cư phía Đông Bôn Biah B, Biah C</v>
          </cell>
          <cell r="I96">
            <v>0</v>
          </cell>
          <cell r="J96">
            <v>0</v>
          </cell>
          <cell r="K96">
            <v>5</v>
          </cell>
          <cell r="L96">
            <v>5</v>
          </cell>
          <cell r="M96">
            <v>0</v>
          </cell>
          <cell r="N96">
            <v>0</v>
          </cell>
          <cell r="O96">
            <v>0</v>
          </cell>
          <cell r="P96">
            <v>0</v>
          </cell>
          <cell r="Q96">
            <v>5</v>
          </cell>
          <cell r="R96">
            <v>0</v>
          </cell>
          <cell r="S96" t="str">
            <v>Ia Tul</v>
          </cell>
          <cell r="T96">
            <v>0</v>
          </cell>
          <cell r="U96">
            <v>0</v>
          </cell>
          <cell r="V96">
            <v>0</v>
          </cell>
          <cell r="W96" t="str">
            <v>Ia Tul</v>
          </cell>
          <cell r="X96" t="str">
            <v>PNNIa Tul</v>
          </cell>
          <cell r="Y96" t="str">
            <v>PNNIa Tul</v>
          </cell>
          <cell r="Z96" t="str">
            <v>ONTIa Tul</v>
          </cell>
          <cell r="AA96" t="str">
            <v>Ia Tul</v>
          </cell>
          <cell r="AB96" t="str">
            <v>/Ia Tul</v>
          </cell>
          <cell r="AC96">
            <v>5</v>
          </cell>
          <cell r="AD96">
            <v>5</v>
          </cell>
          <cell r="AE96">
            <v>0</v>
          </cell>
          <cell r="AF96">
            <v>0</v>
          </cell>
          <cell r="AG96">
            <v>0</v>
          </cell>
          <cell r="AH96">
            <v>0</v>
          </cell>
          <cell r="AI96">
            <v>5</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5</v>
          </cell>
          <cell r="CJ96">
            <v>0</v>
          </cell>
          <cell r="CK96">
            <v>0</v>
          </cell>
          <cell r="CL96">
            <v>0</v>
          </cell>
        </row>
        <row r="97">
          <cell r="D97" t="str">
            <v>DSH</v>
          </cell>
          <cell r="E97" t="str">
            <v>PNN</v>
          </cell>
          <cell r="F97" t="str">
            <v>PNN</v>
          </cell>
          <cell r="G97" t="str">
            <v>/</v>
          </cell>
          <cell r="H97" t="str">
            <v>Nhà sinh hoạt cộng đồng Bôn Biah A, Biah B, Bôn Lanh</v>
          </cell>
          <cell r="I97">
            <v>0</v>
          </cell>
          <cell r="J97">
            <v>0</v>
          </cell>
          <cell r="K97">
            <v>0.15</v>
          </cell>
          <cell r="L97">
            <v>0.15</v>
          </cell>
          <cell r="M97">
            <v>0</v>
          </cell>
          <cell r="N97">
            <v>0</v>
          </cell>
          <cell r="O97">
            <v>0</v>
          </cell>
          <cell r="P97">
            <v>0</v>
          </cell>
          <cell r="Q97">
            <v>0.15</v>
          </cell>
          <cell r="R97">
            <v>0</v>
          </cell>
          <cell r="S97" t="str">
            <v>Ia Tul</v>
          </cell>
          <cell r="T97">
            <v>0</v>
          </cell>
          <cell r="U97">
            <v>0</v>
          </cell>
          <cell r="V97">
            <v>0</v>
          </cell>
          <cell r="W97" t="str">
            <v>Ia Tul</v>
          </cell>
          <cell r="X97" t="str">
            <v>PNNIa Tul</v>
          </cell>
          <cell r="Y97" t="str">
            <v>PNNIa Tul</v>
          </cell>
          <cell r="Z97" t="str">
            <v>DSHIa Tul</v>
          </cell>
          <cell r="AA97" t="str">
            <v>Ia Tul</v>
          </cell>
          <cell r="AB97" t="str">
            <v>/Ia Tul</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0.15</v>
          </cell>
          <cell r="AR97">
            <v>0.15</v>
          </cell>
          <cell r="AS97">
            <v>0</v>
          </cell>
          <cell r="AT97">
            <v>0</v>
          </cell>
          <cell r="AU97">
            <v>0</v>
          </cell>
          <cell r="AV97">
            <v>0</v>
          </cell>
          <cell r="AW97">
            <v>0</v>
          </cell>
          <cell r="AX97">
            <v>0</v>
          </cell>
          <cell r="AY97">
            <v>0</v>
          </cell>
          <cell r="AZ97">
            <v>0</v>
          </cell>
          <cell r="BA97">
            <v>0</v>
          </cell>
          <cell r="BB97">
            <v>0.15</v>
          </cell>
          <cell r="BC97">
            <v>0</v>
          </cell>
          <cell r="BD97">
            <v>0</v>
          </cell>
          <cell r="BE97">
            <v>0</v>
          </cell>
          <cell r="BF97">
            <v>0</v>
          </cell>
          <cell r="BG97">
            <v>0</v>
          </cell>
          <cell r="BH97">
            <v>0</v>
          </cell>
          <cell r="BI97">
            <v>0.15</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0.15</v>
          </cell>
          <cell r="CJ97">
            <v>0</v>
          </cell>
          <cell r="CK97">
            <v>0</v>
          </cell>
          <cell r="CL97">
            <v>0.15</v>
          </cell>
        </row>
        <row r="98">
          <cell r="D98" t="str">
            <v>SKX</v>
          </cell>
          <cell r="E98" t="str">
            <v>PNN</v>
          </cell>
          <cell r="F98" t="str">
            <v>PNN</v>
          </cell>
          <cell r="G98" t="str">
            <v>/</v>
          </cell>
          <cell r="H98" t="str">
            <v>Khu khai thác cát tại sông Ba</v>
          </cell>
          <cell r="I98">
            <v>0</v>
          </cell>
          <cell r="J98">
            <v>0</v>
          </cell>
          <cell r="K98">
            <v>10</v>
          </cell>
          <cell r="L98">
            <v>10</v>
          </cell>
          <cell r="M98">
            <v>0</v>
          </cell>
          <cell r="N98">
            <v>0</v>
          </cell>
          <cell r="O98">
            <v>0</v>
          </cell>
          <cell r="P98">
            <v>0</v>
          </cell>
          <cell r="Q98">
            <v>10</v>
          </cell>
          <cell r="R98">
            <v>0</v>
          </cell>
          <cell r="S98" t="str">
            <v>Chư Mố</v>
          </cell>
          <cell r="T98">
            <v>0</v>
          </cell>
          <cell r="U98">
            <v>0</v>
          </cell>
          <cell r="V98">
            <v>0</v>
          </cell>
          <cell r="W98" t="str">
            <v>Chư Mố</v>
          </cell>
          <cell r="X98" t="str">
            <v>PNNChư Mố</v>
          </cell>
          <cell r="Y98" t="str">
            <v>PNNChư Mố</v>
          </cell>
          <cell r="Z98" t="str">
            <v>SKXChư Mố</v>
          </cell>
          <cell r="AA98" t="str">
            <v>Chư Mố</v>
          </cell>
          <cell r="AB98" t="str">
            <v>/Chư Mố</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10</v>
          </cell>
          <cell r="AR98">
            <v>10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10</v>
          </cell>
          <cell r="CC98">
            <v>0</v>
          </cell>
          <cell r="CD98">
            <v>0</v>
          </cell>
          <cell r="CE98">
            <v>0</v>
          </cell>
          <cell r="CF98">
            <v>0</v>
          </cell>
          <cell r="CG98">
            <v>0</v>
          </cell>
          <cell r="CH98">
            <v>0</v>
          </cell>
          <cell r="CI98">
            <v>10</v>
          </cell>
          <cell r="CJ98">
            <v>0</v>
          </cell>
          <cell r="CK98">
            <v>0</v>
          </cell>
          <cell r="CL98">
            <v>10</v>
          </cell>
        </row>
        <row r="99">
          <cell r="D99" t="str">
            <v>DTL</v>
          </cell>
          <cell r="E99" t="str">
            <v>PNN</v>
          </cell>
          <cell r="F99" t="str">
            <v>PNN</v>
          </cell>
          <cell r="G99" t="str">
            <v>HT</v>
          </cell>
          <cell r="H99" t="str">
            <v>Quy hoạch hồ thủy điện Ia Tul</v>
          </cell>
          <cell r="I99">
            <v>108.84</v>
          </cell>
          <cell r="J99">
            <v>0</v>
          </cell>
          <cell r="K99">
            <v>108.84</v>
          </cell>
          <cell r="L99">
            <v>108.84</v>
          </cell>
          <cell r="M99">
            <v>0</v>
          </cell>
          <cell r="N99">
            <v>0</v>
          </cell>
          <cell r="O99">
            <v>0</v>
          </cell>
          <cell r="P99">
            <v>58.84</v>
          </cell>
          <cell r="Q99">
            <v>50</v>
          </cell>
          <cell r="R99">
            <v>0</v>
          </cell>
          <cell r="S99" t="str">
            <v>Chư Mố</v>
          </cell>
          <cell r="T99">
            <v>0</v>
          </cell>
          <cell r="U99">
            <v>0</v>
          </cell>
          <cell r="V99">
            <v>0</v>
          </cell>
          <cell r="W99" t="str">
            <v>Chư Mố</v>
          </cell>
          <cell r="X99" t="str">
            <v>PNNChư Mố</v>
          </cell>
          <cell r="Y99" t="str">
            <v>PNNChư Mố</v>
          </cell>
          <cell r="Z99" t="str">
            <v>DTLChư Mố</v>
          </cell>
          <cell r="AA99" t="str">
            <v>Chư Mố</v>
          </cell>
          <cell r="AB99" t="str">
            <v>HTChư Mố</v>
          </cell>
          <cell r="AC99">
            <v>85.25</v>
          </cell>
          <cell r="AD99">
            <v>85.25</v>
          </cell>
          <cell r="AE99">
            <v>0</v>
          </cell>
          <cell r="AF99">
            <v>0</v>
          </cell>
          <cell r="AG99">
            <v>0</v>
          </cell>
          <cell r="AH99">
            <v>0</v>
          </cell>
          <cell r="AI99">
            <v>85.25</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23.59</v>
          </cell>
          <cell r="CF99">
            <v>0</v>
          </cell>
          <cell r="CG99">
            <v>23.59</v>
          </cell>
          <cell r="CH99">
            <v>0</v>
          </cell>
          <cell r="CI99">
            <v>108.84</v>
          </cell>
          <cell r="CJ99">
            <v>0</v>
          </cell>
          <cell r="CK99">
            <v>0</v>
          </cell>
          <cell r="CL99">
            <v>0</v>
          </cell>
        </row>
        <row r="100">
          <cell r="D100" t="str">
            <v>DTL</v>
          </cell>
          <cell r="E100" t="str">
            <v>PNN</v>
          </cell>
          <cell r="F100" t="str">
            <v>PNN</v>
          </cell>
          <cell r="G100" t="str">
            <v>HT</v>
          </cell>
          <cell r="H100" t="str">
            <v>Trạm bơm số 4</v>
          </cell>
          <cell r="I100">
            <v>0</v>
          </cell>
          <cell r="J100">
            <v>0</v>
          </cell>
          <cell r="K100">
            <v>1</v>
          </cell>
          <cell r="L100">
            <v>1</v>
          </cell>
          <cell r="M100">
            <v>0</v>
          </cell>
          <cell r="N100">
            <v>0</v>
          </cell>
          <cell r="O100">
            <v>0</v>
          </cell>
          <cell r="P100">
            <v>1</v>
          </cell>
          <cell r="Q100">
            <v>0</v>
          </cell>
          <cell r="R100">
            <v>0</v>
          </cell>
          <cell r="S100" t="str">
            <v>Chư Mố</v>
          </cell>
          <cell r="T100">
            <v>0</v>
          </cell>
          <cell r="U100">
            <v>0</v>
          </cell>
          <cell r="V100">
            <v>0</v>
          </cell>
          <cell r="W100" t="str">
            <v>Chư Mố</v>
          </cell>
          <cell r="X100" t="str">
            <v>PNNChư Mố</v>
          </cell>
          <cell r="Y100" t="str">
            <v>PNNChư Mố</v>
          </cell>
          <cell r="Z100" t="str">
            <v>DTLChư Mố</v>
          </cell>
          <cell r="AA100" t="str">
            <v>Chư Mố</v>
          </cell>
          <cell r="AB100" t="str">
            <v>HTChư Mố</v>
          </cell>
          <cell r="AC100">
            <v>1</v>
          </cell>
          <cell r="AD100">
            <v>1</v>
          </cell>
          <cell r="AE100">
            <v>0</v>
          </cell>
          <cell r="AF100">
            <v>0</v>
          </cell>
          <cell r="AG100">
            <v>0</v>
          </cell>
          <cell r="AH100">
            <v>0</v>
          </cell>
          <cell r="AI100">
            <v>0.7</v>
          </cell>
          <cell r="AJ100">
            <v>0.3</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1</v>
          </cell>
          <cell r="CJ100">
            <v>0</v>
          </cell>
          <cell r="CK100">
            <v>0</v>
          </cell>
          <cell r="CL100">
            <v>0</v>
          </cell>
        </row>
        <row r="101">
          <cell r="D101" t="str">
            <v>DSH</v>
          </cell>
          <cell r="E101" t="str">
            <v>PNN</v>
          </cell>
          <cell r="F101" t="str">
            <v>PNN</v>
          </cell>
          <cell r="G101" t="str">
            <v>/</v>
          </cell>
          <cell r="H101" t="str">
            <v>Nhà sinh hoạt cộng đồng các thôn MaLin 1, Chrôh Braih, Ơi H' Brui 2, Kđranh, Ơi H' Trong, A ma Da, H' Lăk</v>
          </cell>
          <cell r="I101">
            <v>0</v>
          </cell>
          <cell r="J101">
            <v>0</v>
          </cell>
          <cell r="K101">
            <v>0.35</v>
          </cell>
          <cell r="L101">
            <v>0.35</v>
          </cell>
          <cell r="M101">
            <v>0</v>
          </cell>
          <cell r="N101">
            <v>0</v>
          </cell>
          <cell r="O101">
            <v>0</v>
          </cell>
          <cell r="P101">
            <v>0.35</v>
          </cell>
          <cell r="Q101">
            <v>0</v>
          </cell>
          <cell r="R101">
            <v>0</v>
          </cell>
          <cell r="S101" t="str">
            <v>Chư Mố</v>
          </cell>
          <cell r="T101">
            <v>0</v>
          </cell>
          <cell r="U101">
            <v>0</v>
          </cell>
          <cell r="V101">
            <v>0</v>
          </cell>
          <cell r="W101" t="str">
            <v>Chư Mố</v>
          </cell>
          <cell r="X101" t="str">
            <v>PNNChư Mố</v>
          </cell>
          <cell r="Y101" t="str">
            <v>PNNChư Mố</v>
          </cell>
          <cell r="Z101" t="str">
            <v>DSHChư Mố</v>
          </cell>
          <cell r="AA101" t="str">
            <v>Chư Mố</v>
          </cell>
          <cell r="AB101" t="str">
            <v>/Chư Mố</v>
          </cell>
          <cell r="AC101">
            <v>0.35</v>
          </cell>
          <cell r="AD101">
            <v>0.35</v>
          </cell>
          <cell r="AE101">
            <v>0</v>
          </cell>
          <cell r="AF101">
            <v>0</v>
          </cell>
          <cell r="AG101">
            <v>0</v>
          </cell>
          <cell r="AH101">
            <v>0</v>
          </cell>
          <cell r="AI101">
            <v>0</v>
          </cell>
          <cell r="AJ101">
            <v>0.35</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0.35</v>
          </cell>
          <cell r="CJ101">
            <v>0</v>
          </cell>
          <cell r="CK101">
            <v>0</v>
          </cell>
          <cell r="CL101">
            <v>0</v>
          </cell>
        </row>
        <row r="102">
          <cell r="D102" t="str">
            <v>DCH</v>
          </cell>
          <cell r="E102" t="str">
            <v>PNN</v>
          </cell>
          <cell r="F102" t="str">
            <v>PNN</v>
          </cell>
          <cell r="G102" t="str">
            <v>HT</v>
          </cell>
          <cell r="H102" t="str">
            <v>Chợ Chư Mố</v>
          </cell>
          <cell r="I102">
            <v>0</v>
          </cell>
          <cell r="J102">
            <v>0</v>
          </cell>
          <cell r="K102">
            <v>0.3</v>
          </cell>
          <cell r="L102">
            <v>0.3</v>
          </cell>
          <cell r="M102">
            <v>0</v>
          </cell>
          <cell r="N102">
            <v>0</v>
          </cell>
          <cell r="O102">
            <v>0</v>
          </cell>
          <cell r="P102">
            <v>0.3</v>
          </cell>
          <cell r="Q102">
            <v>0</v>
          </cell>
          <cell r="R102" t="str">
            <v>Thôn Ama Hlăk</v>
          </cell>
          <cell r="S102" t="str">
            <v>Chư Mố</v>
          </cell>
          <cell r="T102">
            <v>0</v>
          </cell>
          <cell r="U102">
            <v>0</v>
          </cell>
          <cell r="V102">
            <v>0</v>
          </cell>
          <cell r="W102" t="str">
            <v>Chư Mố</v>
          </cell>
          <cell r="X102" t="str">
            <v>PNNChư Mố</v>
          </cell>
          <cell r="Y102" t="str">
            <v>PNNChư Mố</v>
          </cell>
          <cell r="Z102" t="str">
            <v>DCHChư Mố</v>
          </cell>
          <cell r="AA102" t="str">
            <v>Chư Mố</v>
          </cell>
          <cell r="AB102" t="str">
            <v>HTChư Mố</v>
          </cell>
          <cell r="AC102">
            <v>0.3</v>
          </cell>
          <cell r="AD102">
            <v>0.3</v>
          </cell>
          <cell r="AE102">
            <v>0</v>
          </cell>
          <cell r="AF102">
            <v>0</v>
          </cell>
          <cell r="AG102">
            <v>0</v>
          </cell>
          <cell r="AH102">
            <v>0</v>
          </cell>
          <cell r="AI102">
            <v>0</v>
          </cell>
          <cell r="AJ102">
            <v>0.3</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0.3</v>
          </cell>
          <cell r="CJ102">
            <v>0</v>
          </cell>
          <cell r="CK102">
            <v>0</v>
          </cell>
          <cell r="CL102">
            <v>0</v>
          </cell>
        </row>
        <row r="103">
          <cell r="D103" t="str">
            <v>DRA</v>
          </cell>
          <cell r="E103" t="str">
            <v>PNN</v>
          </cell>
          <cell r="F103" t="str">
            <v>PNN</v>
          </cell>
          <cell r="G103" t="str">
            <v>/</v>
          </cell>
          <cell r="H103" t="str">
            <v>Bãi rác thải</v>
          </cell>
          <cell r="I103">
            <v>1.5</v>
          </cell>
          <cell r="J103">
            <v>0</v>
          </cell>
          <cell r="K103">
            <v>1.5</v>
          </cell>
          <cell r="L103">
            <v>1.5</v>
          </cell>
          <cell r="M103">
            <v>0</v>
          </cell>
          <cell r="N103">
            <v>0</v>
          </cell>
          <cell r="O103">
            <v>0</v>
          </cell>
          <cell r="P103">
            <v>1.5</v>
          </cell>
          <cell r="Q103">
            <v>0</v>
          </cell>
          <cell r="R103">
            <v>0</v>
          </cell>
          <cell r="S103" t="str">
            <v>Chư Mố</v>
          </cell>
          <cell r="T103">
            <v>0</v>
          </cell>
          <cell r="U103">
            <v>0</v>
          </cell>
          <cell r="V103">
            <v>0</v>
          </cell>
          <cell r="W103" t="str">
            <v>Chư Mố</v>
          </cell>
          <cell r="X103" t="str">
            <v>PNNChư Mố</v>
          </cell>
          <cell r="Y103" t="str">
            <v>PNNChư Mố</v>
          </cell>
          <cell r="Z103" t="str">
            <v>DRAChư Mố</v>
          </cell>
          <cell r="AA103" t="str">
            <v>Chư Mố</v>
          </cell>
          <cell r="AB103" t="str">
            <v>/Chư Mố</v>
          </cell>
          <cell r="AC103">
            <v>1.5</v>
          </cell>
          <cell r="AD103">
            <v>1.5</v>
          </cell>
          <cell r="AE103">
            <v>0</v>
          </cell>
          <cell r="AF103">
            <v>0</v>
          </cell>
          <cell r="AG103">
            <v>0</v>
          </cell>
          <cell r="AH103">
            <v>0</v>
          </cell>
          <cell r="AI103">
            <v>1</v>
          </cell>
          <cell r="AJ103">
            <v>0.5</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1.5</v>
          </cell>
          <cell r="CJ103">
            <v>0</v>
          </cell>
          <cell r="CK103">
            <v>0</v>
          </cell>
          <cell r="CL103">
            <v>0</v>
          </cell>
        </row>
        <row r="104">
          <cell r="D104" t="str">
            <v>ONT</v>
          </cell>
          <cell r="E104" t="str">
            <v>PNN</v>
          </cell>
          <cell r="F104" t="str">
            <v>PNN</v>
          </cell>
          <cell r="G104" t="str">
            <v>/</v>
          </cell>
          <cell r="H104" t="str">
            <v>Khu dân cư phía Đông núi Chư Mố</v>
          </cell>
          <cell r="I104">
            <v>8.44</v>
          </cell>
          <cell r="J104">
            <v>0</v>
          </cell>
          <cell r="K104">
            <v>8.44</v>
          </cell>
          <cell r="L104">
            <v>8.44</v>
          </cell>
          <cell r="M104">
            <v>0</v>
          </cell>
          <cell r="N104">
            <v>0</v>
          </cell>
          <cell r="O104">
            <v>0</v>
          </cell>
          <cell r="Q104">
            <v>8.44</v>
          </cell>
          <cell r="R104">
            <v>0</v>
          </cell>
          <cell r="S104" t="str">
            <v>Chư Mố</v>
          </cell>
          <cell r="T104">
            <v>0</v>
          </cell>
          <cell r="U104">
            <v>0</v>
          </cell>
          <cell r="V104">
            <v>0</v>
          </cell>
          <cell r="W104" t="str">
            <v>Chư Mố</v>
          </cell>
          <cell r="X104" t="str">
            <v>PNNChư Mố</v>
          </cell>
          <cell r="Y104" t="str">
            <v>PNNChư Mố</v>
          </cell>
          <cell r="Z104" t="str">
            <v>ONTChư Mố</v>
          </cell>
          <cell r="AA104" t="str">
            <v>Chư Mố</v>
          </cell>
          <cell r="AB104" t="str">
            <v>/Chư Mố</v>
          </cell>
          <cell r="AC104">
            <v>8.4400000000000013</v>
          </cell>
          <cell r="AD104">
            <v>8.4400000000000013</v>
          </cell>
          <cell r="AE104">
            <v>0</v>
          </cell>
          <cell r="AF104">
            <v>0</v>
          </cell>
          <cell r="AG104">
            <v>0</v>
          </cell>
          <cell r="AH104">
            <v>0</v>
          </cell>
          <cell r="AI104">
            <v>6.28</v>
          </cell>
          <cell r="AJ104">
            <v>2.16</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8.44</v>
          </cell>
          <cell r="CJ104">
            <v>0</v>
          </cell>
          <cell r="CK104">
            <v>0</v>
          </cell>
          <cell r="CL104">
            <v>0</v>
          </cell>
        </row>
        <row r="105">
          <cell r="D105" t="str">
            <v>NTD</v>
          </cell>
          <cell r="E105" t="str">
            <v>PNN</v>
          </cell>
          <cell r="F105" t="str">
            <v>PNN</v>
          </cell>
          <cell r="G105" t="str">
            <v>/</v>
          </cell>
          <cell r="H105" t="str">
            <v>Mở rộng nghĩa trang nhân dân 9 thôn</v>
          </cell>
          <cell r="I105">
            <v>1</v>
          </cell>
          <cell r="J105">
            <v>0</v>
          </cell>
          <cell r="K105">
            <v>1.8</v>
          </cell>
          <cell r="L105">
            <v>1.8</v>
          </cell>
          <cell r="M105">
            <v>0</v>
          </cell>
          <cell r="N105">
            <v>0</v>
          </cell>
          <cell r="O105">
            <v>0</v>
          </cell>
          <cell r="Q105">
            <v>1.8</v>
          </cell>
          <cell r="R105">
            <v>0</v>
          </cell>
          <cell r="S105" t="str">
            <v>Chư Mố</v>
          </cell>
          <cell r="T105">
            <v>0</v>
          </cell>
          <cell r="U105">
            <v>0</v>
          </cell>
          <cell r="V105">
            <v>0</v>
          </cell>
          <cell r="W105" t="str">
            <v>Chư Mố</v>
          </cell>
          <cell r="X105" t="str">
            <v>PNNChư Mố</v>
          </cell>
          <cell r="Y105" t="str">
            <v>PNNChư Mố</v>
          </cell>
          <cell r="Z105" t="str">
            <v>NTDChư Mố</v>
          </cell>
          <cell r="AA105" t="str">
            <v>Chư Mố</v>
          </cell>
          <cell r="AB105" t="str">
            <v>/Chư Mố</v>
          </cell>
          <cell r="AC105">
            <v>1.8</v>
          </cell>
          <cell r="AD105">
            <v>1.8</v>
          </cell>
          <cell r="AE105">
            <v>1.8</v>
          </cell>
          <cell r="AF105">
            <v>1.8</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1.8</v>
          </cell>
          <cell r="CJ105">
            <v>0</v>
          </cell>
          <cell r="CK105">
            <v>0</v>
          </cell>
          <cell r="CL105">
            <v>0</v>
          </cell>
        </row>
        <row r="106">
          <cell r="D106" t="str">
            <v>DGD</v>
          </cell>
          <cell r="E106" t="str">
            <v>PNN</v>
          </cell>
          <cell r="F106" t="str">
            <v>PNN</v>
          </cell>
          <cell r="G106" t="str">
            <v>HT</v>
          </cell>
          <cell r="H106" t="str">
            <v>Mở rộng trường mẫu giáo Vành Khuyên</v>
          </cell>
          <cell r="I106">
            <v>0</v>
          </cell>
          <cell r="J106">
            <v>0</v>
          </cell>
          <cell r="K106">
            <v>0.2</v>
          </cell>
          <cell r="L106">
            <v>0.2</v>
          </cell>
          <cell r="M106">
            <v>0</v>
          </cell>
          <cell r="N106">
            <v>0</v>
          </cell>
          <cell r="O106">
            <v>0</v>
          </cell>
          <cell r="Q106">
            <v>0.2</v>
          </cell>
          <cell r="R106">
            <v>0</v>
          </cell>
          <cell r="S106" t="str">
            <v>Chư Mố</v>
          </cell>
          <cell r="T106">
            <v>0</v>
          </cell>
          <cell r="U106">
            <v>0</v>
          </cell>
          <cell r="V106">
            <v>0</v>
          </cell>
          <cell r="W106" t="str">
            <v>Chư Mố</v>
          </cell>
          <cell r="X106" t="str">
            <v>PNNChư Mố</v>
          </cell>
          <cell r="Y106" t="str">
            <v>PNNChư Mố</v>
          </cell>
          <cell r="Z106" t="str">
            <v>DGDChư Mố</v>
          </cell>
          <cell r="AA106" t="str">
            <v>Chư Mố</v>
          </cell>
          <cell r="AB106" t="str">
            <v>HTChư Mố</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0.2</v>
          </cell>
          <cell r="AR106">
            <v>0.2</v>
          </cell>
          <cell r="AS106">
            <v>0</v>
          </cell>
          <cell r="AT106">
            <v>0</v>
          </cell>
          <cell r="AU106">
            <v>0</v>
          </cell>
          <cell r="AV106">
            <v>0</v>
          </cell>
          <cell r="AW106">
            <v>0</v>
          </cell>
          <cell r="AX106">
            <v>0</v>
          </cell>
          <cell r="AY106">
            <v>0</v>
          </cell>
          <cell r="AZ106">
            <v>0</v>
          </cell>
          <cell r="BA106">
            <v>0</v>
          </cell>
          <cell r="BB106">
            <v>0.2</v>
          </cell>
          <cell r="BC106">
            <v>0</v>
          </cell>
          <cell r="BD106">
            <v>0</v>
          </cell>
          <cell r="BE106">
            <v>0</v>
          </cell>
          <cell r="BF106">
            <v>0</v>
          </cell>
          <cell r="BG106">
            <v>0</v>
          </cell>
          <cell r="BH106">
            <v>0</v>
          </cell>
          <cell r="BI106">
            <v>0</v>
          </cell>
          <cell r="BJ106">
            <v>0.2</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0.2</v>
          </cell>
          <cell r="CJ106">
            <v>0</v>
          </cell>
          <cell r="CK106">
            <v>0</v>
          </cell>
          <cell r="CL106">
            <v>0.2</v>
          </cell>
        </row>
        <row r="107">
          <cell r="D107" t="str">
            <v>DGD</v>
          </cell>
          <cell r="E107" t="str">
            <v>PNN</v>
          </cell>
          <cell r="F107" t="str">
            <v>PNN</v>
          </cell>
          <cell r="G107" t="str">
            <v>HT</v>
          </cell>
          <cell r="H107" t="str">
            <v>Xây mới trường tiểu học Nguyễn Trãi</v>
          </cell>
          <cell r="I107">
            <v>0</v>
          </cell>
          <cell r="J107">
            <v>0</v>
          </cell>
          <cell r="K107">
            <v>1</v>
          </cell>
          <cell r="L107">
            <v>1</v>
          </cell>
          <cell r="M107">
            <v>0</v>
          </cell>
          <cell r="N107">
            <v>0</v>
          </cell>
          <cell r="O107">
            <v>0</v>
          </cell>
          <cell r="Q107">
            <v>1</v>
          </cell>
          <cell r="R107">
            <v>0</v>
          </cell>
          <cell r="S107" t="str">
            <v>Chư Mố</v>
          </cell>
          <cell r="T107">
            <v>0</v>
          </cell>
          <cell r="U107">
            <v>0</v>
          </cell>
          <cell r="V107">
            <v>0</v>
          </cell>
          <cell r="W107" t="str">
            <v>Chư Mố</v>
          </cell>
          <cell r="X107" t="str">
            <v>PNNChư Mố</v>
          </cell>
          <cell r="Y107" t="str">
            <v>PNNChư Mố</v>
          </cell>
          <cell r="Z107" t="str">
            <v>DGDChư Mố</v>
          </cell>
          <cell r="AA107" t="str">
            <v>Chư Mố</v>
          </cell>
          <cell r="AB107" t="str">
            <v>HTChư Mố</v>
          </cell>
          <cell r="AC107">
            <v>1</v>
          </cell>
          <cell r="AD107">
            <v>1</v>
          </cell>
          <cell r="AE107">
            <v>1</v>
          </cell>
          <cell r="AF107">
            <v>0</v>
          </cell>
          <cell r="AG107">
            <v>0</v>
          </cell>
          <cell r="AH107">
            <v>1</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1</v>
          </cell>
          <cell r="CJ107">
            <v>0</v>
          </cell>
          <cell r="CK107">
            <v>0</v>
          </cell>
          <cell r="CL107">
            <v>0</v>
          </cell>
        </row>
        <row r="108">
          <cell r="D108" t="str">
            <v>DTT</v>
          </cell>
          <cell r="E108" t="str">
            <v>PNN</v>
          </cell>
          <cell r="F108" t="str">
            <v>PNN</v>
          </cell>
          <cell r="G108" t="str">
            <v>HT</v>
          </cell>
          <cell r="H108" t="str">
            <v>Mở rộng sân bóng đá xã</v>
          </cell>
          <cell r="I108">
            <v>0</v>
          </cell>
          <cell r="J108">
            <v>0</v>
          </cell>
          <cell r="K108">
            <v>0.4</v>
          </cell>
          <cell r="L108">
            <v>0.4</v>
          </cell>
          <cell r="M108">
            <v>0</v>
          </cell>
          <cell r="N108">
            <v>0</v>
          </cell>
          <cell r="O108">
            <v>0</v>
          </cell>
          <cell r="P108">
            <v>0.4</v>
          </cell>
          <cell r="Q108">
            <v>0</v>
          </cell>
          <cell r="R108">
            <v>0</v>
          </cell>
          <cell r="S108" t="str">
            <v>Chư Mố</v>
          </cell>
          <cell r="T108">
            <v>0</v>
          </cell>
          <cell r="U108">
            <v>0</v>
          </cell>
          <cell r="V108">
            <v>0</v>
          </cell>
          <cell r="W108" t="str">
            <v>Chư Mố</v>
          </cell>
          <cell r="X108" t="str">
            <v>PNNChư Mố</v>
          </cell>
          <cell r="Y108" t="str">
            <v>PNNChư Mố</v>
          </cell>
          <cell r="Z108" t="str">
            <v>DTTChư Mố</v>
          </cell>
          <cell r="AA108" t="str">
            <v>Chư Mố</v>
          </cell>
          <cell r="AB108" t="str">
            <v>HTChư Mố</v>
          </cell>
          <cell r="AC108">
            <v>0.4</v>
          </cell>
          <cell r="AD108">
            <v>0.4</v>
          </cell>
          <cell r="AE108">
            <v>0.3</v>
          </cell>
          <cell r="AF108">
            <v>0</v>
          </cell>
          <cell r="AG108">
            <v>0</v>
          </cell>
          <cell r="AH108">
            <v>0.3</v>
          </cell>
          <cell r="AI108">
            <v>0</v>
          </cell>
          <cell r="AJ108">
            <v>0.1</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0.4</v>
          </cell>
          <cell r="CJ108">
            <v>0</v>
          </cell>
          <cell r="CK108">
            <v>0</v>
          </cell>
          <cell r="CL108">
            <v>0</v>
          </cell>
        </row>
        <row r="109">
          <cell r="D109" t="str">
            <v>SKN</v>
          </cell>
          <cell r="E109" t="str">
            <v>PNN</v>
          </cell>
          <cell r="F109" t="str">
            <v>PNN</v>
          </cell>
          <cell r="G109" t="str">
            <v>/</v>
          </cell>
          <cell r="H109" t="str">
            <v>Cụm công nghiệp- Tiểu thủ công nghiệp</v>
          </cell>
          <cell r="I109">
            <v>0</v>
          </cell>
          <cell r="J109">
            <v>0</v>
          </cell>
          <cell r="K109">
            <v>30</v>
          </cell>
          <cell r="L109">
            <v>30</v>
          </cell>
          <cell r="M109">
            <v>30</v>
          </cell>
          <cell r="N109">
            <v>0</v>
          </cell>
          <cell r="O109">
            <v>0</v>
          </cell>
          <cell r="P109">
            <v>0</v>
          </cell>
          <cell r="Q109">
            <v>0</v>
          </cell>
          <cell r="R109">
            <v>0</v>
          </cell>
          <cell r="S109" t="str">
            <v>Kim Tân</v>
          </cell>
          <cell r="T109" t="str">
            <v>Thu hồi</v>
          </cell>
          <cell r="U109" t="str">
            <v>K3D62</v>
          </cell>
          <cell r="V109">
            <v>0</v>
          </cell>
          <cell r="W109" t="str">
            <v>Thu hồiKim Tân</v>
          </cell>
          <cell r="X109" t="str">
            <v>PNNKim Tân</v>
          </cell>
          <cell r="Y109" t="str">
            <v>PNNKim Tân</v>
          </cell>
          <cell r="Z109" t="str">
            <v>SKNKim Tân</v>
          </cell>
          <cell r="AA109" t="str">
            <v>Kim Tân</v>
          </cell>
          <cell r="AB109" t="str">
            <v>/Kim Tân</v>
          </cell>
          <cell r="AC109">
            <v>30</v>
          </cell>
          <cell r="AD109">
            <v>30</v>
          </cell>
          <cell r="AE109">
            <v>2.2000000000000002</v>
          </cell>
          <cell r="AF109">
            <v>2.2000000000000002</v>
          </cell>
          <cell r="AG109">
            <v>0</v>
          </cell>
          <cell r="AH109">
            <v>0</v>
          </cell>
          <cell r="AI109">
            <v>23.8</v>
          </cell>
          <cell r="AJ109">
            <v>2</v>
          </cell>
          <cell r="AK109">
            <v>0</v>
          </cell>
          <cell r="AL109">
            <v>0</v>
          </cell>
          <cell r="AM109">
            <v>0</v>
          </cell>
          <cell r="AN109">
            <v>2</v>
          </cell>
          <cell r="AO109">
            <v>0</v>
          </cell>
          <cell r="AP109">
            <v>0</v>
          </cell>
          <cell r="AQ109">
            <v>1.5</v>
          </cell>
          <cell r="AR109">
            <v>1.5</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1.5</v>
          </cell>
          <cell r="CD109">
            <v>0</v>
          </cell>
          <cell r="CE109">
            <v>0</v>
          </cell>
          <cell r="CF109">
            <v>0</v>
          </cell>
          <cell r="CG109">
            <v>0</v>
          </cell>
          <cell r="CH109">
            <v>0</v>
          </cell>
          <cell r="CI109" t="str">
            <v>DT dự án không bằng các lọai đất lấy</v>
          </cell>
          <cell r="CJ109">
            <v>0</v>
          </cell>
          <cell r="CK109">
            <v>0</v>
          </cell>
          <cell r="CL109">
            <v>1.5</v>
          </cell>
          <cell r="CM109" t="str">
            <v>coKH16,17,18</v>
          </cell>
        </row>
        <row r="110">
          <cell r="D110" t="str">
            <v>NTD</v>
          </cell>
          <cell r="E110" t="str">
            <v>PNN</v>
          </cell>
          <cell r="F110" t="str">
            <v>PNN</v>
          </cell>
          <cell r="G110" t="str">
            <v>/</v>
          </cell>
          <cell r="H110" t="str">
            <v>Đất xây dựng nghĩa địa tại xã Ia Trốk</v>
          </cell>
          <cell r="I110">
            <v>0</v>
          </cell>
          <cell r="J110">
            <v>0</v>
          </cell>
          <cell r="K110">
            <v>0.5</v>
          </cell>
          <cell r="L110">
            <v>0.5</v>
          </cell>
          <cell r="M110">
            <v>0</v>
          </cell>
          <cell r="N110">
            <v>0.5</v>
          </cell>
          <cell r="O110">
            <v>0</v>
          </cell>
          <cell r="P110">
            <v>0</v>
          </cell>
          <cell r="Q110">
            <v>0</v>
          </cell>
          <cell r="R110">
            <v>0</v>
          </cell>
          <cell r="S110" t="str">
            <v>Ia Trok</v>
          </cell>
          <cell r="T110">
            <v>0</v>
          </cell>
          <cell r="U110">
            <v>0</v>
          </cell>
          <cell r="V110">
            <v>0</v>
          </cell>
          <cell r="W110" t="str">
            <v>Ia Trok</v>
          </cell>
          <cell r="X110" t="str">
            <v>PNNIa Trok</v>
          </cell>
          <cell r="Y110" t="str">
            <v>PNNIa Trok</v>
          </cell>
          <cell r="Z110" t="str">
            <v>NTDIa Trok</v>
          </cell>
          <cell r="AA110" t="str">
            <v>Ia Trok</v>
          </cell>
          <cell r="AB110" t="str">
            <v>/Ia Trok</v>
          </cell>
          <cell r="AC110">
            <v>0.5</v>
          </cell>
          <cell r="AD110">
            <v>0.5</v>
          </cell>
          <cell r="AE110">
            <v>0</v>
          </cell>
          <cell r="AF110">
            <v>0</v>
          </cell>
          <cell r="AG110">
            <v>0</v>
          </cell>
          <cell r="AH110">
            <v>0</v>
          </cell>
          <cell r="AI110">
            <v>0.5</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0.5</v>
          </cell>
          <cell r="CJ110">
            <v>0</v>
          </cell>
          <cell r="CK110">
            <v>0</v>
          </cell>
          <cell r="CL110">
            <v>0</v>
          </cell>
          <cell r="CM110" t="str">
            <v>coKH17,18</v>
          </cell>
        </row>
        <row r="111">
          <cell r="D111" t="str">
            <v>DSH</v>
          </cell>
          <cell r="E111" t="str">
            <v>PNN</v>
          </cell>
          <cell r="F111" t="str">
            <v>PNN</v>
          </cell>
          <cell r="G111" t="str">
            <v>/</v>
          </cell>
          <cell r="H111" t="str">
            <v>Nhà văn hóa xã Ia Trok</v>
          </cell>
          <cell r="I111">
            <v>0</v>
          </cell>
          <cell r="J111">
            <v>0</v>
          </cell>
          <cell r="K111">
            <v>0.38</v>
          </cell>
          <cell r="L111">
            <v>0.38</v>
          </cell>
          <cell r="M111">
            <v>0</v>
          </cell>
          <cell r="N111">
            <v>0.38</v>
          </cell>
          <cell r="O111">
            <v>0</v>
          </cell>
          <cell r="P111">
            <v>0</v>
          </cell>
          <cell r="Q111">
            <v>0</v>
          </cell>
          <cell r="R111">
            <v>0</v>
          </cell>
          <cell r="S111" t="str">
            <v>Ia Trok</v>
          </cell>
          <cell r="T111">
            <v>0</v>
          </cell>
          <cell r="U111">
            <v>0</v>
          </cell>
          <cell r="V111">
            <v>0</v>
          </cell>
          <cell r="W111" t="str">
            <v>Ia Trok</v>
          </cell>
          <cell r="X111" t="str">
            <v>PNNIa Trok</v>
          </cell>
          <cell r="Y111" t="str">
            <v>PNNIa Trok</v>
          </cell>
          <cell r="Z111" t="str">
            <v>DSHIa Trok</v>
          </cell>
          <cell r="AA111" t="str">
            <v>Ia Trok</v>
          </cell>
          <cell r="AB111" t="str">
            <v>/Ia Trok</v>
          </cell>
          <cell r="AC111">
            <v>0.38</v>
          </cell>
          <cell r="AD111">
            <v>0.38</v>
          </cell>
          <cell r="AE111">
            <v>0</v>
          </cell>
          <cell r="AF111">
            <v>0</v>
          </cell>
          <cell r="AG111">
            <v>0</v>
          </cell>
          <cell r="AH111">
            <v>0</v>
          </cell>
          <cell r="AI111">
            <v>0.38</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0.38</v>
          </cell>
          <cell r="CJ111">
            <v>0</v>
          </cell>
          <cell r="CK111">
            <v>0</v>
          </cell>
          <cell r="CL111">
            <v>0</v>
          </cell>
          <cell r="CM111" t="str">
            <v>coKH17,18</v>
          </cell>
        </row>
        <row r="112">
          <cell r="D112" t="str">
            <v>DGT</v>
          </cell>
          <cell r="E112" t="str">
            <v>PNN</v>
          </cell>
          <cell r="F112" t="str">
            <v>PNN</v>
          </cell>
          <cell r="G112" t="str">
            <v>HT</v>
          </cell>
          <cell r="H112" t="str">
            <v xml:space="preserve">Đường trần Hưng Đạo liên xã từ Ia Mrơn đi xã Kim Tân </v>
          </cell>
          <cell r="I112">
            <v>0</v>
          </cell>
          <cell r="J112">
            <v>0</v>
          </cell>
          <cell r="K112">
            <v>4.5</v>
          </cell>
          <cell r="L112">
            <v>4.5</v>
          </cell>
          <cell r="M112">
            <v>0</v>
          </cell>
          <cell r="N112">
            <v>4.5</v>
          </cell>
          <cell r="O112">
            <v>0</v>
          </cell>
          <cell r="P112">
            <v>0</v>
          </cell>
          <cell r="Q112">
            <v>0</v>
          </cell>
          <cell r="R112">
            <v>0</v>
          </cell>
          <cell r="S112" t="str">
            <v>Kim Tân</v>
          </cell>
          <cell r="T112">
            <v>0</v>
          </cell>
          <cell r="U112">
            <v>0</v>
          </cell>
          <cell r="V112">
            <v>0</v>
          </cell>
          <cell r="W112" t="str">
            <v>Kim Tân</v>
          </cell>
          <cell r="X112" t="str">
            <v>PNNKim Tân</v>
          </cell>
          <cell r="Y112" t="str">
            <v>PNNKim Tân</v>
          </cell>
          <cell r="Z112" t="str">
            <v>DGTKim Tân</v>
          </cell>
          <cell r="AA112" t="str">
            <v>Kim Tân</v>
          </cell>
          <cell r="AB112" t="str">
            <v>HTKim Tân</v>
          </cell>
          <cell r="AC112">
            <v>4.5</v>
          </cell>
          <cell r="AD112">
            <v>4.5</v>
          </cell>
          <cell r="AE112">
            <v>0</v>
          </cell>
          <cell r="AF112">
            <v>0</v>
          </cell>
          <cell r="AG112">
            <v>0</v>
          </cell>
          <cell r="AH112">
            <v>0</v>
          </cell>
          <cell r="AI112">
            <v>4</v>
          </cell>
          <cell r="AJ112">
            <v>0.5</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4.5</v>
          </cell>
          <cell r="CJ112">
            <v>0</v>
          </cell>
          <cell r="CK112">
            <v>0</v>
          </cell>
          <cell r="CL112">
            <v>0</v>
          </cell>
          <cell r="CM112" t="str">
            <v>coKH17,18</v>
          </cell>
        </row>
        <row r="113">
          <cell r="D113" t="str">
            <v>DGT</v>
          </cell>
          <cell r="E113" t="str">
            <v>PNN</v>
          </cell>
          <cell r="F113" t="str">
            <v>PNN</v>
          </cell>
          <cell r="G113" t="str">
            <v>HT</v>
          </cell>
          <cell r="H113" t="str">
            <v xml:space="preserve">Đường trần Hưng Đạo liên xã từ Ia Mrơn đi xã Kim Tân </v>
          </cell>
          <cell r="I113">
            <v>0</v>
          </cell>
          <cell r="J113">
            <v>0</v>
          </cell>
          <cell r="K113">
            <v>4.5</v>
          </cell>
          <cell r="L113">
            <v>4.5</v>
          </cell>
          <cell r="M113">
            <v>0</v>
          </cell>
          <cell r="N113">
            <v>4.5999999999999996</v>
          </cell>
          <cell r="O113">
            <v>0</v>
          </cell>
          <cell r="P113">
            <v>0</v>
          </cell>
          <cell r="Q113">
            <v>0</v>
          </cell>
          <cell r="R113">
            <v>0</v>
          </cell>
          <cell r="S113" t="str">
            <v>Ia Mrơn</v>
          </cell>
          <cell r="T113">
            <v>0</v>
          </cell>
          <cell r="U113">
            <v>0</v>
          </cell>
          <cell r="V113">
            <v>0</v>
          </cell>
          <cell r="W113" t="str">
            <v>Ia Mrơn</v>
          </cell>
          <cell r="X113" t="str">
            <v>PNNIa Mrơn</v>
          </cell>
          <cell r="Y113" t="str">
            <v>PNNIa Mrơn</v>
          </cell>
          <cell r="Z113" t="str">
            <v>DGTIa Mrơn</v>
          </cell>
          <cell r="AA113" t="str">
            <v>Ia Mrơn</v>
          </cell>
          <cell r="AB113" t="str">
            <v>HTIa Mrơn</v>
          </cell>
          <cell r="AC113">
            <v>4.5</v>
          </cell>
          <cell r="AD113">
            <v>4.5</v>
          </cell>
          <cell r="AE113">
            <v>0</v>
          </cell>
          <cell r="AF113">
            <v>0</v>
          </cell>
          <cell r="AG113">
            <v>0</v>
          </cell>
          <cell r="AH113">
            <v>0</v>
          </cell>
          <cell r="AI113">
            <v>3</v>
          </cell>
          <cell r="AJ113">
            <v>1.5</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t="str">
            <v>DT dự án không bằng DT các năm</v>
          </cell>
          <cell r="CJ113">
            <v>0</v>
          </cell>
          <cell r="CK113">
            <v>0</v>
          </cell>
          <cell r="CL113">
            <v>0</v>
          </cell>
          <cell r="CM113" t="str">
            <v>coKH17,18</v>
          </cell>
        </row>
        <row r="114">
          <cell r="D114" t="str">
            <v>DGT</v>
          </cell>
          <cell r="E114" t="str">
            <v>PNN</v>
          </cell>
          <cell r="F114" t="str">
            <v>PNN</v>
          </cell>
          <cell r="G114" t="str">
            <v>HT</v>
          </cell>
          <cell r="H114" t="str">
            <v>Dự án xây dựng cầu dân sinh - thuộc dự án LRAMP</v>
          </cell>
          <cell r="I114">
            <v>0</v>
          </cell>
          <cell r="J114">
            <v>0</v>
          </cell>
          <cell r="K114">
            <v>0.45</v>
          </cell>
          <cell r="L114">
            <v>0.45</v>
          </cell>
          <cell r="M114">
            <v>0</v>
          </cell>
          <cell r="N114">
            <v>0.45</v>
          </cell>
          <cell r="O114">
            <v>0</v>
          </cell>
          <cell r="P114">
            <v>0</v>
          </cell>
          <cell r="Q114">
            <v>0</v>
          </cell>
          <cell r="R114">
            <v>0</v>
          </cell>
          <cell r="S114" t="str">
            <v>Pờ Tó</v>
          </cell>
          <cell r="T114">
            <v>0</v>
          </cell>
          <cell r="U114">
            <v>0</v>
          </cell>
          <cell r="V114">
            <v>0</v>
          </cell>
          <cell r="W114" t="str">
            <v>Pờ Tó</v>
          </cell>
          <cell r="X114" t="str">
            <v>PNNPờ Tó</v>
          </cell>
          <cell r="Y114" t="str">
            <v>PNNPờ Tó</v>
          </cell>
          <cell r="Z114" t="str">
            <v>DGTPờ Tó</v>
          </cell>
          <cell r="AA114" t="str">
            <v>Pờ Tó</v>
          </cell>
          <cell r="AB114" t="str">
            <v>HTPờ Tó</v>
          </cell>
          <cell r="AC114">
            <v>0.45</v>
          </cell>
          <cell r="AD114">
            <v>0.45</v>
          </cell>
          <cell r="AE114">
            <v>0</v>
          </cell>
          <cell r="AF114">
            <v>0</v>
          </cell>
          <cell r="AG114">
            <v>0</v>
          </cell>
          <cell r="AH114">
            <v>0</v>
          </cell>
          <cell r="AI114">
            <v>0.45</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0.45</v>
          </cell>
          <cell r="CJ114">
            <v>0</v>
          </cell>
          <cell r="CK114">
            <v>0</v>
          </cell>
          <cell r="CL114">
            <v>0</v>
          </cell>
          <cell r="CM114" t="str">
            <v>coKH17,18</v>
          </cell>
        </row>
        <row r="115">
          <cell r="D115" t="str">
            <v>DGT</v>
          </cell>
          <cell r="E115" t="str">
            <v>PNN</v>
          </cell>
          <cell r="F115" t="str">
            <v>PNN</v>
          </cell>
          <cell r="G115" t="str">
            <v>HT</v>
          </cell>
          <cell r="H115" t="str">
            <v>Dự án xây dựng cầu dân sinh - thuộc dự án LRAMP</v>
          </cell>
          <cell r="I115">
            <v>0</v>
          </cell>
          <cell r="J115">
            <v>0</v>
          </cell>
          <cell r="K115">
            <v>0.45</v>
          </cell>
          <cell r="L115">
            <v>0.45</v>
          </cell>
          <cell r="M115">
            <v>0</v>
          </cell>
          <cell r="N115">
            <v>0.45</v>
          </cell>
          <cell r="O115">
            <v>0</v>
          </cell>
          <cell r="P115">
            <v>0</v>
          </cell>
          <cell r="Q115">
            <v>0</v>
          </cell>
          <cell r="R115">
            <v>0</v>
          </cell>
          <cell r="S115" t="str">
            <v>Chư Răng</v>
          </cell>
          <cell r="T115">
            <v>0</v>
          </cell>
          <cell r="U115">
            <v>0</v>
          </cell>
          <cell r="V115">
            <v>0</v>
          </cell>
          <cell r="W115" t="str">
            <v>Chư Răng</v>
          </cell>
          <cell r="X115" t="str">
            <v>PNNChư Răng</v>
          </cell>
          <cell r="Y115" t="str">
            <v>PNNChư Răng</v>
          </cell>
          <cell r="Z115" t="str">
            <v>DGTChư Răng</v>
          </cell>
          <cell r="AA115" t="str">
            <v>Chư Răng</v>
          </cell>
          <cell r="AB115" t="str">
            <v>HTChư Răng</v>
          </cell>
          <cell r="AC115">
            <v>0.45</v>
          </cell>
          <cell r="AD115">
            <v>0.45</v>
          </cell>
          <cell r="AE115">
            <v>0</v>
          </cell>
          <cell r="AF115">
            <v>0</v>
          </cell>
          <cell r="AG115">
            <v>0</v>
          </cell>
          <cell r="AH115">
            <v>0</v>
          </cell>
          <cell r="AI115">
            <v>0.45</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0.45</v>
          </cell>
          <cell r="CJ115">
            <v>0</v>
          </cell>
          <cell r="CK115">
            <v>0</v>
          </cell>
          <cell r="CL115">
            <v>0</v>
          </cell>
          <cell r="CM115" t="str">
            <v>coKH17,18</v>
          </cell>
        </row>
        <row r="116">
          <cell r="D116" t="str">
            <v>DGT</v>
          </cell>
          <cell r="E116" t="str">
            <v>PNN</v>
          </cell>
          <cell r="F116" t="str">
            <v>PNN</v>
          </cell>
          <cell r="G116" t="str">
            <v>HT</v>
          </cell>
          <cell r="H116" t="str">
            <v>Dự án xây dựng cầu dân sinh - thuộc dự án LRAMP</v>
          </cell>
          <cell r="I116">
            <v>0</v>
          </cell>
          <cell r="J116">
            <v>0</v>
          </cell>
          <cell r="K116">
            <v>0.44</v>
          </cell>
          <cell r="L116">
            <v>0.44</v>
          </cell>
          <cell r="M116">
            <v>0</v>
          </cell>
          <cell r="N116">
            <v>0.44</v>
          </cell>
          <cell r="O116">
            <v>0</v>
          </cell>
          <cell r="P116">
            <v>0</v>
          </cell>
          <cell r="Q116">
            <v>0</v>
          </cell>
          <cell r="R116">
            <v>0</v>
          </cell>
          <cell r="S116" t="str">
            <v>Ia Mrơn</v>
          </cell>
          <cell r="T116">
            <v>0</v>
          </cell>
          <cell r="U116">
            <v>0</v>
          </cell>
          <cell r="V116">
            <v>0</v>
          </cell>
          <cell r="W116" t="str">
            <v>Ia Mrơn</v>
          </cell>
          <cell r="X116" t="str">
            <v>PNNIa Mrơn</v>
          </cell>
          <cell r="Y116" t="str">
            <v>PNNIa Mrơn</v>
          </cell>
          <cell r="Z116" t="str">
            <v>DGTIa Mrơn</v>
          </cell>
          <cell r="AA116" t="str">
            <v>Ia Mrơn</v>
          </cell>
          <cell r="AB116" t="str">
            <v>HTIa Mrơn</v>
          </cell>
          <cell r="AC116">
            <v>0.44</v>
          </cell>
          <cell r="AD116">
            <v>0.44</v>
          </cell>
          <cell r="AE116">
            <v>0</v>
          </cell>
          <cell r="AF116">
            <v>0</v>
          </cell>
          <cell r="AG116">
            <v>0</v>
          </cell>
          <cell r="AH116">
            <v>0</v>
          </cell>
          <cell r="AI116">
            <v>0.44</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0.44</v>
          </cell>
          <cell r="CJ116">
            <v>0</v>
          </cell>
          <cell r="CK116">
            <v>0</v>
          </cell>
          <cell r="CL116">
            <v>0</v>
          </cell>
          <cell r="CM116" t="str">
            <v>coKH17,18</v>
          </cell>
        </row>
        <row r="117">
          <cell r="D117" t="str">
            <v>ONT</v>
          </cell>
          <cell r="E117" t="str">
            <v>PNN</v>
          </cell>
          <cell r="F117" t="str">
            <v>PNN</v>
          </cell>
          <cell r="G117" t="str">
            <v>/</v>
          </cell>
          <cell r="H117" t="str">
            <v>Khu dân cư từ cây xăng ông Nghiêm đến đường Trần Cao Vân</v>
          </cell>
          <cell r="I117">
            <v>0</v>
          </cell>
          <cell r="J117">
            <v>0</v>
          </cell>
          <cell r="K117">
            <v>10</v>
          </cell>
          <cell r="L117">
            <v>10</v>
          </cell>
          <cell r="M117">
            <v>0</v>
          </cell>
          <cell r="N117">
            <v>0</v>
          </cell>
          <cell r="O117">
            <v>0</v>
          </cell>
          <cell r="P117">
            <v>10</v>
          </cell>
          <cell r="Q117">
            <v>0</v>
          </cell>
          <cell r="R117">
            <v>0</v>
          </cell>
          <cell r="S117" t="str">
            <v>Kim Tân</v>
          </cell>
          <cell r="T117">
            <v>0</v>
          </cell>
          <cell r="U117">
            <v>0</v>
          </cell>
          <cell r="V117">
            <v>0</v>
          </cell>
          <cell r="W117" t="str">
            <v>Kim Tân</v>
          </cell>
          <cell r="X117" t="str">
            <v>PNNKim Tân</v>
          </cell>
          <cell r="Y117" t="str">
            <v>PNNKim Tân</v>
          </cell>
          <cell r="Z117" t="str">
            <v>ONTKim Tân</v>
          </cell>
          <cell r="AA117" t="str">
            <v>Kim Tân</v>
          </cell>
          <cell r="AB117" t="str">
            <v>/Kim Tân</v>
          </cell>
          <cell r="AC117">
            <v>10</v>
          </cell>
          <cell r="AD117">
            <v>10</v>
          </cell>
          <cell r="AE117">
            <v>0</v>
          </cell>
          <cell r="AF117">
            <v>0</v>
          </cell>
          <cell r="AG117">
            <v>0</v>
          </cell>
          <cell r="AH117">
            <v>0</v>
          </cell>
          <cell r="AI117">
            <v>5</v>
          </cell>
          <cell r="AJ117">
            <v>5</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10</v>
          </cell>
          <cell r="CJ117">
            <v>0</v>
          </cell>
          <cell r="CK117">
            <v>0</v>
          </cell>
          <cell r="CL117">
            <v>0</v>
          </cell>
        </row>
        <row r="118">
          <cell r="D118" t="str">
            <v>CQP</v>
          </cell>
          <cell r="E118" t="str">
            <v>PNN</v>
          </cell>
          <cell r="F118" t="str">
            <v>PNN</v>
          </cell>
          <cell r="G118" t="str">
            <v>/</v>
          </cell>
          <cell r="H118" t="str">
            <v>Thao trường Pờ Tó</v>
          </cell>
          <cell r="I118">
            <v>0</v>
          </cell>
          <cell r="J118">
            <v>0</v>
          </cell>
          <cell r="K118">
            <v>60</v>
          </cell>
          <cell r="L118">
            <v>60</v>
          </cell>
          <cell r="M118">
            <v>0</v>
          </cell>
          <cell r="N118">
            <v>0</v>
          </cell>
          <cell r="O118">
            <v>0</v>
          </cell>
          <cell r="P118">
            <v>60</v>
          </cell>
          <cell r="Q118">
            <v>0</v>
          </cell>
          <cell r="R118" t="str">
            <v>Thôn 3</v>
          </cell>
          <cell r="S118" t="str">
            <v>Pờ Tó</v>
          </cell>
          <cell r="T118">
            <v>0</v>
          </cell>
          <cell r="U118">
            <v>0</v>
          </cell>
          <cell r="V118">
            <v>0</v>
          </cell>
          <cell r="W118" t="str">
            <v>Pờ Tó</v>
          </cell>
          <cell r="X118" t="str">
            <v>PNNPờ Tó</v>
          </cell>
          <cell r="Y118" t="str">
            <v>PNNPờ Tó</v>
          </cell>
          <cell r="Z118" t="str">
            <v>CQPPờ Tó</v>
          </cell>
          <cell r="AA118" t="str">
            <v>Pờ Tó</v>
          </cell>
          <cell r="AB118" t="str">
            <v>/Pờ Tó</v>
          </cell>
          <cell r="AC118">
            <v>60</v>
          </cell>
          <cell r="AD118">
            <v>60</v>
          </cell>
          <cell r="AE118">
            <v>0</v>
          </cell>
          <cell r="AF118">
            <v>0</v>
          </cell>
          <cell r="AG118">
            <v>0</v>
          </cell>
          <cell r="AH118">
            <v>0</v>
          </cell>
          <cell r="AI118">
            <v>60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60</v>
          </cell>
          <cell r="CJ118">
            <v>0</v>
          </cell>
          <cell r="CK118">
            <v>0</v>
          </cell>
          <cell r="CL118">
            <v>0</v>
          </cell>
        </row>
        <row r="119">
          <cell r="D119" t="str">
            <v>CQP</v>
          </cell>
          <cell r="E119" t="str">
            <v>PNN</v>
          </cell>
          <cell r="F119" t="str">
            <v>PNN</v>
          </cell>
          <cell r="G119" t="str">
            <v>/</v>
          </cell>
          <cell r="H119" t="str">
            <v>Thao trường KTCĐBB</v>
          </cell>
          <cell r="I119">
            <v>0</v>
          </cell>
          <cell r="J119">
            <v>0</v>
          </cell>
          <cell r="K119">
            <v>5.48</v>
          </cell>
          <cell r="L119">
            <v>5.48</v>
          </cell>
          <cell r="M119">
            <v>0</v>
          </cell>
          <cell r="N119">
            <v>0</v>
          </cell>
          <cell r="O119">
            <v>0</v>
          </cell>
          <cell r="P119">
            <v>5.48</v>
          </cell>
          <cell r="Q119">
            <v>0</v>
          </cell>
          <cell r="R119" t="str">
            <v>Blôm</v>
          </cell>
          <cell r="S119" t="str">
            <v>Kim Tân</v>
          </cell>
          <cell r="T119">
            <v>0</v>
          </cell>
          <cell r="U119">
            <v>0</v>
          </cell>
          <cell r="V119">
            <v>0</v>
          </cell>
          <cell r="W119" t="str">
            <v>Kim Tân</v>
          </cell>
          <cell r="X119" t="str">
            <v>PNNKim Tân</v>
          </cell>
          <cell r="Y119" t="str">
            <v>PNNKim Tân</v>
          </cell>
          <cell r="Z119" t="str">
            <v>CQPKim Tân</v>
          </cell>
          <cell r="AA119" t="str">
            <v>Kim Tân</v>
          </cell>
          <cell r="AB119" t="str">
            <v>/Kim Tân</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5.48</v>
          </cell>
          <cell r="CF119">
            <v>0</v>
          </cell>
          <cell r="CG119">
            <v>5.48</v>
          </cell>
          <cell r="CH119">
            <v>0</v>
          </cell>
          <cell r="CI119">
            <v>5.48</v>
          </cell>
          <cell r="CJ119">
            <v>0</v>
          </cell>
          <cell r="CK119">
            <v>0</v>
          </cell>
          <cell r="CL119">
            <v>0</v>
          </cell>
        </row>
        <row r="120">
          <cell r="D120" t="str">
            <v>CQP</v>
          </cell>
          <cell r="E120" t="str">
            <v>PNN</v>
          </cell>
          <cell r="F120" t="str">
            <v>PNN</v>
          </cell>
          <cell r="G120" t="str">
            <v>/</v>
          </cell>
          <cell r="H120" t="str">
            <v>Trụ sở mới BCH quân sự huyện</v>
          </cell>
          <cell r="I120">
            <v>0</v>
          </cell>
          <cell r="J120">
            <v>0</v>
          </cell>
          <cell r="K120">
            <v>3</v>
          </cell>
          <cell r="L120">
            <v>3</v>
          </cell>
          <cell r="M120">
            <v>0</v>
          </cell>
          <cell r="N120">
            <v>0</v>
          </cell>
          <cell r="O120">
            <v>0</v>
          </cell>
          <cell r="P120">
            <v>3</v>
          </cell>
          <cell r="Q120">
            <v>0</v>
          </cell>
          <cell r="R120" t="str">
            <v>Kim Năng 1, lô số 38 đất quy hoạch công trình công cộng, đường Hùng Vương</v>
          </cell>
          <cell r="S120" t="str">
            <v>Ia Mrơn</v>
          </cell>
          <cell r="T120">
            <v>0</v>
          </cell>
          <cell r="U120">
            <v>0</v>
          </cell>
          <cell r="V120">
            <v>0</v>
          </cell>
          <cell r="W120" t="str">
            <v>Ia Mrơn</v>
          </cell>
          <cell r="X120" t="str">
            <v>PNNIa Mrơn</v>
          </cell>
          <cell r="Y120" t="str">
            <v>PNNIa Mrơn</v>
          </cell>
          <cell r="Z120" t="str">
            <v>CQPIa Mrơn</v>
          </cell>
          <cell r="AA120" t="str">
            <v>Ia Mrơn</v>
          </cell>
          <cell r="AB120" t="str">
            <v>/Ia Mrơn</v>
          </cell>
          <cell r="AC120">
            <v>3</v>
          </cell>
          <cell r="AD120">
            <v>3</v>
          </cell>
          <cell r="AE120">
            <v>0</v>
          </cell>
          <cell r="AF120">
            <v>0</v>
          </cell>
          <cell r="AG120">
            <v>0</v>
          </cell>
          <cell r="AH120">
            <v>0</v>
          </cell>
          <cell r="AI120">
            <v>3</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3</v>
          </cell>
          <cell r="CJ120">
            <v>0</v>
          </cell>
          <cell r="CK120">
            <v>0</v>
          </cell>
          <cell r="CL120">
            <v>0</v>
          </cell>
        </row>
        <row r="121">
          <cell r="D121" t="str">
            <v>CQP</v>
          </cell>
          <cell r="E121" t="str">
            <v>PNN</v>
          </cell>
          <cell r="F121" t="str">
            <v>PNN</v>
          </cell>
          <cell r="G121" t="str">
            <v>/</v>
          </cell>
          <cell r="H121" t="str">
            <v>Trận địa 12,7 mm</v>
          </cell>
          <cell r="I121">
            <v>0</v>
          </cell>
          <cell r="J121">
            <v>0</v>
          </cell>
          <cell r="K121">
            <v>0.65</v>
          </cell>
          <cell r="L121">
            <v>0.65</v>
          </cell>
          <cell r="M121">
            <v>0</v>
          </cell>
          <cell r="N121">
            <v>0</v>
          </cell>
          <cell r="O121">
            <v>0</v>
          </cell>
          <cell r="P121">
            <v>0.65</v>
          </cell>
          <cell r="Q121">
            <v>0</v>
          </cell>
          <cell r="R121" t="str">
            <v>Blôm, phía sau đài tưởng niệm khu TT huyện</v>
          </cell>
          <cell r="S121" t="str">
            <v>Kim Tân</v>
          </cell>
          <cell r="T121">
            <v>0</v>
          </cell>
          <cell r="U121">
            <v>0</v>
          </cell>
          <cell r="V121">
            <v>0</v>
          </cell>
          <cell r="W121" t="str">
            <v>Kim Tân</v>
          </cell>
          <cell r="X121" t="str">
            <v>PNNKim Tân</v>
          </cell>
          <cell r="Y121" t="str">
            <v>PNNKim Tân</v>
          </cell>
          <cell r="Z121" t="str">
            <v>CQPKim Tân</v>
          </cell>
          <cell r="AA121" t="str">
            <v>Kim Tân</v>
          </cell>
          <cell r="AB121" t="str">
            <v>/Kim Tân</v>
          </cell>
          <cell r="AC121">
            <v>0.65</v>
          </cell>
          <cell r="AD121">
            <v>0.65</v>
          </cell>
          <cell r="AE121">
            <v>0</v>
          </cell>
          <cell r="AF121">
            <v>0</v>
          </cell>
          <cell r="AG121">
            <v>0</v>
          </cell>
          <cell r="AH121">
            <v>0</v>
          </cell>
          <cell r="AI121">
            <v>0.65</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0.65</v>
          </cell>
          <cell r="CJ121">
            <v>0</v>
          </cell>
          <cell r="CK121">
            <v>0</v>
          </cell>
          <cell r="CL121">
            <v>0</v>
          </cell>
        </row>
        <row r="122">
          <cell r="D122" t="str">
            <v>CQP</v>
          </cell>
          <cell r="E122" t="str">
            <v>PNN</v>
          </cell>
          <cell r="F122" t="str">
            <v>PNN</v>
          </cell>
          <cell r="G122" t="str">
            <v>/</v>
          </cell>
          <cell r="H122" t="str">
            <v>Khu sơ tán, tập trung QNDB</v>
          </cell>
          <cell r="I122">
            <v>0</v>
          </cell>
          <cell r="J122">
            <v>0</v>
          </cell>
          <cell r="K122">
            <v>3</v>
          </cell>
          <cell r="L122">
            <v>3</v>
          </cell>
          <cell r="M122">
            <v>0</v>
          </cell>
          <cell r="N122">
            <v>0</v>
          </cell>
          <cell r="O122">
            <v>0</v>
          </cell>
          <cell r="P122">
            <v>3</v>
          </cell>
          <cell r="Q122">
            <v>0</v>
          </cell>
          <cell r="R122" t="str">
            <v>Làng Plei Toan</v>
          </cell>
          <cell r="S122" t="str">
            <v>Ia KDăm</v>
          </cell>
          <cell r="T122">
            <v>0</v>
          </cell>
          <cell r="U122">
            <v>0</v>
          </cell>
          <cell r="V122">
            <v>0</v>
          </cell>
          <cell r="W122" t="str">
            <v>Ia KDăm</v>
          </cell>
          <cell r="X122" t="str">
            <v>PNNIa KDăm</v>
          </cell>
          <cell r="Y122" t="str">
            <v>PNNIa KDăm</v>
          </cell>
          <cell r="Z122" t="str">
            <v>CQPIa KDăm</v>
          </cell>
          <cell r="AA122" t="str">
            <v>Ia KDăm</v>
          </cell>
          <cell r="AB122" t="str">
            <v>/Ia KDăm</v>
          </cell>
          <cell r="AC122">
            <v>3</v>
          </cell>
          <cell r="AD122">
            <v>3</v>
          </cell>
          <cell r="AE122">
            <v>0</v>
          </cell>
          <cell r="AF122">
            <v>0</v>
          </cell>
          <cell r="AG122">
            <v>0</v>
          </cell>
          <cell r="AH122">
            <v>0</v>
          </cell>
          <cell r="AI122">
            <v>3</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3</v>
          </cell>
          <cell r="CJ122">
            <v>0</v>
          </cell>
          <cell r="CK122">
            <v>0</v>
          </cell>
          <cell r="CL122">
            <v>0</v>
          </cell>
        </row>
        <row r="123">
          <cell r="D123" t="str">
            <v>CQP</v>
          </cell>
          <cell r="E123" t="str">
            <v>PNN</v>
          </cell>
          <cell r="F123" t="str">
            <v>PNN</v>
          </cell>
          <cell r="G123" t="str">
            <v>/</v>
          </cell>
          <cell r="H123" t="str">
            <v>Căn cứ chiến đấu</v>
          </cell>
          <cell r="I123">
            <v>0</v>
          </cell>
          <cell r="J123">
            <v>0</v>
          </cell>
          <cell r="K123" t="str">
            <v>223,42</v>
          </cell>
          <cell r="L123" t="str">
            <v>223,42</v>
          </cell>
          <cell r="M123">
            <v>0</v>
          </cell>
          <cell r="N123">
            <v>0</v>
          </cell>
          <cell r="O123">
            <v>0</v>
          </cell>
          <cell r="P123" t="str">
            <v>123,42</v>
          </cell>
          <cell r="Q123" t="str">
            <v>100,00</v>
          </cell>
          <cell r="R123" t="str">
            <v>Núi Chư Kuan, Khoảnh K1,2, tiểu khu 1190</v>
          </cell>
          <cell r="S123" t="str">
            <v>Ia KDăm</v>
          </cell>
          <cell r="T123">
            <v>0</v>
          </cell>
          <cell r="U123">
            <v>0</v>
          </cell>
          <cell r="V123">
            <v>0</v>
          </cell>
          <cell r="W123" t="str">
            <v>Ia KDăm</v>
          </cell>
          <cell r="X123" t="str">
            <v>PNNIa KDăm</v>
          </cell>
          <cell r="Y123" t="str">
            <v>PNNIa KDăm</v>
          </cell>
          <cell r="Z123" t="str">
            <v>CQPIa KDăm</v>
          </cell>
          <cell r="AA123" t="str">
            <v>Ia KDăm</v>
          </cell>
          <cell r="AB123" t="str">
            <v>/Ia KDăm</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t="str">
            <v>DT dự án không bằng DT các năm</v>
          </cell>
          <cell r="CJ123">
            <v>0</v>
          </cell>
          <cell r="CK123">
            <v>0</v>
          </cell>
          <cell r="CL123">
            <v>0</v>
          </cell>
        </row>
        <row r="124">
          <cell r="D124" t="str">
            <v>CQP</v>
          </cell>
          <cell r="E124" t="str">
            <v>PNN</v>
          </cell>
          <cell r="F124" t="str">
            <v>PNN</v>
          </cell>
          <cell r="G124" t="str">
            <v>/</v>
          </cell>
          <cell r="H124" t="str">
            <v>Căn cứ hậu phương</v>
          </cell>
          <cell r="I124">
            <v>0</v>
          </cell>
          <cell r="J124">
            <v>0</v>
          </cell>
          <cell r="K124" t="str">
            <v>1.200</v>
          </cell>
          <cell r="L124" t="str">
            <v>1.200</v>
          </cell>
          <cell r="M124">
            <v>0</v>
          </cell>
          <cell r="N124">
            <v>0</v>
          </cell>
          <cell r="O124">
            <v>0</v>
          </cell>
          <cell r="P124" t="str">
            <v>500,00</v>
          </cell>
          <cell r="Q124" t="str">
            <v>700,00</v>
          </cell>
          <cell r="R124" t="str">
            <v>Tiểu khu 1180, 1185</v>
          </cell>
          <cell r="S124" t="str">
            <v>Ia KDăm</v>
          </cell>
          <cell r="T124">
            <v>0</v>
          </cell>
          <cell r="U124">
            <v>0</v>
          </cell>
          <cell r="V124">
            <v>0</v>
          </cell>
          <cell r="W124" t="str">
            <v>Ia KDăm</v>
          </cell>
          <cell r="X124" t="str">
            <v>PNNIa KDăm</v>
          </cell>
          <cell r="Y124" t="str">
            <v>PNNIa KDăm</v>
          </cell>
          <cell r="Z124" t="str">
            <v>CQPIa KDăm</v>
          </cell>
          <cell r="AA124" t="str">
            <v>Ia KDăm</v>
          </cell>
          <cell r="AB124" t="str">
            <v>/Ia KDăm</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t="str">
            <v>DT dự án không bằng DT các năm</v>
          </cell>
          <cell r="CJ124">
            <v>0</v>
          </cell>
          <cell r="CK124">
            <v>0</v>
          </cell>
          <cell r="CL124">
            <v>0</v>
          </cell>
        </row>
        <row r="125">
          <cell r="D125" t="str">
            <v>CQP</v>
          </cell>
          <cell r="E125" t="str">
            <v>PNN</v>
          </cell>
          <cell r="F125" t="str">
            <v>PNN</v>
          </cell>
          <cell r="G125" t="str">
            <v>/</v>
          </cell>
          <cell r="H125" t="str">
            <v>Căn cứ hậu cần - kỹ thuật</v>
          </cell>
          <cell r="I125">
            <v>0</v>
          </cell>
          <cell r="J125">
            <v>0</v>
          </cell>
          <cell r="K125" t="str">
            <v>395,47</v>
          </cell>
          <cell r="L125" t="str">
            <v>395,47</v>
          </cell>
          <cell r="M125">
            <v>0</v>
          </cell>
          <cell r="N125">
            <v>0</v>
          </cell>
          <cell r="O125">
            <v>0</v>
          </cell>
          <cell r="P125" t="str">
            <v>295,47</v>
          </cell>
          <cell r="Q125" t="str">
            <v>100,00</v>
          </cell>
          <cell r="R125" t="str">
            <v>Núi Chư Bout</v>
          </cell>
          <cell r="S125" t="str">
            <v>Ia KDăm</v>
          </cell>
          <cell r="T125">
            <v>0</v>
          </cell>
          <cell r="U125">
            <v>0</v>
          </cell>
          <cell r="V125">
            <v>0</v>
          </cell>
          <cell r="W125" t="str">
            <v>Ia KDăm</v>
          </cell>
          <cell r="X125" t="str">
            <v>PNNIa KDăm</v>
          </cell>
          <cell r="Y125" t="str">
            <v>PNNIa KDăm</v>
          </cell>
          <cell r="Z125" t="str">
            <v>CQPIa KDăm</v>
          </cell>
          <cell r="AA125" t="str">
            <v>Ia KDăm</v>
          </cell>
          <cell r="AB125" t="str">
            <v>/Ia KDăm</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t="str">
            <v>DT dự án không bằng DT các năm</v>
          </cell>
          <cell r="CJ125">
            <v>0</v>
          </cell>
          <cell r="CK125">
            <v>0</v>
          </cell>
          <cell r="CL125">
            <v>0</v>
          </cell>
        </row>
        <row r="126">
          <cell r="D126" t="str">
            <v>CQP</v>
          </cell>
          <cell r="E126" t="str">
            <v>PNN</v>
          </cell>
          <cell r="F126" t="str">
            <v>PNN</v>
          </cell>
          <cell r="G126" t="str">
            <v>/</v>
          </cell>
          <cell r="H126" t="str">
            <v>Thao trường Chư Mố</v>
          </cell>
          <cell r="I126">
            <v>0</v>
          </cell>
          <cell r="J126">
            <v>0</v>
          </cell>
          <cell r="K126">
            <v>49</v>
          </cell>
          <cell r="L126">
            <v>49</v>
          </cell>
          <cell r="M126">
            <v>0</v>
          </cell>
          <cell r="N126">
            <v>0</v>
          </cell>
          <cell r="O126">
            <v>0</v>
          </cell>
          <cell r="P126">
            <v>49</v>
          </cell>
          <cell r="Q126">
            <v>0</v>
          </cell>
          <cell r="R126">
            <v>0</v>
          </cell>
          <cell r="S126" t="str">
            <v>Chư Mố</v>
          </cell>
          <cell r="T126">
            <v>0</v>
          </cell>
          <cell r="U126">
            <v>0</v>
          </cell>
          <cell r="V126">
            <v>0</v>
          </cell>
          <cell r="W126" t="str">
            <v>Chư Mố</v>
          </cell>
          <cell r="X126" t="str">
            <v>PNNChư Mố</v>
          </cell>
          <cell r="Y126" t="str">
            <v>PNNChư Mố</v>
          </cell>
          <cell r="Z126" t="str">
            <v>CQPChư Mố</v>
          </cell>
          <cell r="AA126" t="str">
            <v>Chư Mố</v>
          </cell>
          <cell r="AB126" t="str">
            <v>/Chư Mố</v>
          </cell>
          <cell r="AC126">
            <v>49</v>
          </cell>
          <cell r="AD126">
            <v>48</v>
          </cell>
          <cell r="AE126">
            <v>0</v>
          </cell>
          <cell r="AF126">
            <v>0</v>
          </cell>
          <cell r="AG126">
            <v>0</v>
          </cell>
          <cell r="AH126">
            <v>0</v>
          </cell>
          <cell r="AI126">
            <v>23</v>
          </cell>
          <cell r="AJ126">
            <v>25</v>
          </cell>
          <cell r="AK126">
            <v>0</v>
          </cell>
          <cell r="AL126">
            <v>0</v>
          </cell>
          <cell r="AM126">
            <v>1</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49</v>
          </cell>
          <cell r="CJ126">
            <v>0</v>
          </cell>
          <cell r="CK126">
            <v>0</v>
          </cell>
          <cell r="CL126">
            <v>0</v>
          </cell>
        </row>
        <row r="127">
          <cell r="D127" t="str">
            <v>DGT</v>
          </cell>
          <cell r="E127" t="str">
            <v>PNN</v>
          </cell>
          <cell r="F127" t="str">
            <v>PNN</v>
          </cell>
          <cell r="G127" t="str">
            <v>HT</v>
          </cell>
          <cell r="H127" t="str">
            <v>Dự án đường giao thông liên huyện Phú Thiện - Ia Pa nối QL 25 với TL 666 (đi qua xã Pờ Tó)</v>
          </cell>
          <cell r="I127">
            <v>0</v>
          </cell>
          <cell r="J127">
            <v>0</v>
          </cell>
          <cell r="K127">
            <v>9</v>
          </cell>
          <cell r="L127">
            <v>9</v>
          </cell>
          <cell r="M127">
            <v>0</v>
          </cell>
          <cell r="N127">
            <v>9</v>
          </cell>
          <cell r="O127">
            <v>0</v>
          </cell>
          <cell r="P127">
            <v>0</v>
          </cell>
          <cell r="Q127">
            <v>0</v>
          </cell>
          <cell r="R127">
            <v>0</v>
          </cell>
          <cell r="S127" t="str">
            <v>Pờ Tó</v>
          </cell>
          <cell r="T127">
            <v>0</v>
          </cell>
          <cell r="U127">
            <v>0</v>
          </cell>
          <cell r="V127">
            <v>0</v>
          </cell>
          <cell r="W127" t="str">
            <v>Pờ Tó</v>
          </cell>
          <cell r="X127" t="str">
            <v>PNNPờ Tó</v>
          </cell>
          <cell r="Y127" t="str">
            <v>PNNPờ Tó</v>
          </cell>
          <cell r="Z127" t="str">
            <v>DGTPờ Tó</v>
          </cell>
          <cell r="AA127" t="str">
            <v>Pờ Tó</v>
          </cell>
          <cell r="AB127" t="str">
            <v>HTPờ Tó</v>
          </cell>
          <cell r="AC127">
            <v>9</v>
          </cell>
          <cell r="AD127">
            <v>9</v>
          </cell>
          <cell r="AE127">
            <v>0</v>
          </cell>
          <cell r="AF127">
            <v>0</v>
          </cell>
          <cell r="AG127">
            <v>0</v>
          </cell>
          <cell r="AH127">
            <v>0</v>
          </cell>
          <cell r="AI127">
            <v>9</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9</v>
          </cell>
          <cell r="CJ127">
            <v>0</v>
          </cell>
          <cell r="CK127">
            <v>0</v>
          </cell>
          <cell r="CL127">
            <v>0</v>
          </cell>
          <cell r="CM127" t="str">
            <v>coKH17,18</v>
          </cell>
        </row>
        <row r="128">
          <cell r="D128" t="str">
            <v>DNL</v>
          </cell>
          <cell r="E128" t="str">
            <v>PNN</v>
          </cell>
          <cell r="F128" t="str">
            <v>PNN</v>
          </cell>
          <cell r="G128" t="str">
            <v>HT</v>
          </cell>
          <cell r="H128" t="str">
            <v>Đất cho mục đích đường điện thuộc năng lượng điện trên địa bàn huyện Ia Pa</v>
          </cell>
          <cell r="I128">
            <v>4.0999999999999996</v>
          </cell>
          <cell r="J128">
            <v>0</v>
          </cell>
          <cell r="K128">
            <v>0.38</v>
          </cell>
          <cell r="L128">
            <v>0.38</v>
          </cell>
          <cell r="M128">
            <v>0.38</v>
          </cell>
          <cell r="N128">
            <v>0</v>
          </cell>
          <cell r="O128">
            <v>0</v>
          </cell>
          <cell r="P128">
            <v>0</v>
          </cell>
          <cell r="Q128">
            <v>0</v>
          </cell>
          <cell r="R128">
            <v>0</v>
          </cell>
          <cell r="S128" t="str">
            <v>Kim Tân</v>
          </cell>
          <cell r="T128" t="str">
            <v>Thu hồi</v>
          </cell>
          <cell r="U128" t="str">
            <v>K3D62</v>
          </cell>
          <cell r="V128">
            <v>0</v>
          </cell>
          <cell r="W128" t="str">
            <v>Thu hồiKim Tân</v>
          </cell>
          <cell r="X128" t="str">
            <v>PNNKim Tân</v>
          </cell>
          <cell r="Y128" t="str">
            <v>PNNKim Tân</v>
          </cell>
          <cell r="Z128" t="str">
            <v>DNLKim Tân</v>
          </cell>
          <cell r="AA128" t="str">
            <v>Kim Tân</v>
          </cell>
          <cell r="AB128" t="str">
            <v>HTKim Tân</v>
          </cell>
          <cell r="AC128">
            <v>0.38</v>
          </cell>
          <cell r="AD128">
            <v>0.38</v>
          </cell>
          <cell r="AE128">
            <v>0</v>
          </cell>
          <cell r="AF128">
            <v>0</v>
          </cell>
          <cell r="AG128">
            <v>0</v>
          </cell>
          <cell r="AH128">
            <v>0</v>
          </cell>
          <cell r="AI128">
            <v>0</v>
          </cell>
          <cell r="AJ128">
            <v>0.38</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0.38</v>
          </cell>
          <cell r="CJ128">
            <v>0</v>
          </cell>
          <cell r="CK128">
            <v>0</v>
          </cell>
          <cell r="CL128">
            <v>0</v>
          </cell>
          <cell r="CM128" t="str">
            <v>coKH16,17,18</v>
          </cell>
        </row>
        <row r="129">
          <cell r="D129" t="str">
            <v>DNL</v>
          </cell>
          <cell r="E129" t="str">
            <v>PNN</v>
          </cell>
          <cell r="F129" t="str">
            <v>PNN</v>
          </cell>
          <cell r="G129" t="str">
            <v>HT</v>
          </cell>
          <cell r="H129" t="str">
            <v>Đất cho mục đích đường điện thuộc năng lượng điện trên địa bàn huyện Ia Pa</v>
          </cell>
          <cell r="I129">
            <v>4.0999999999999996</v>
          </cell>
          <cell r="J129">
            <v>0</v>
          </cell>
          <cell r="K129">
            <v>0.38</v>
          </cell>
          <cell r="L129">
            <v>0.38</v>
          </cell>
          <cell r="M129">
            <v>0.38</v>
          </cell>
          <cell r="N129">
            <v>0</v>
          </cell>
          <cell r="O129">
            <v>0</v>
          </cell>
          <cell r="P129">
            <v>0</v>
          </cell>
          <cell r="Q129">
            <v>0</v>
          </cell>
          <cell r="R129">
            <v>0</v>
          </cell>
          <cell r="S129" t="str">
            <v>Chư Mố</v>
          </cell>
          <cell r="T129" t="str">
            <v>Thu hồi</v>
          </cell>
          <cell r="U129" t="str">
            <v>K3D62</v>
          </cell>
          <cell r="V129">
            <v>0</v>
          </cell>
          <cell r="W129" t="str">
            <v>Thu hồiChư Mố</v>
          </cell>
          <cell r="X129" t="str">
            <v>PNNChư Mố</v>
          </cell>
          <cell r="Y129" t="str">
            <v>PNNChư Mố</v>
          </cell>
          <cell r="Z129" t="str">
            <v>DNLChư Mố</v>
          </cell>
          <cell r="AA129" t="str">
            <v>Chư Mố</v>
          </cell>
          <cell r="AB129" t="str">
            <v>HTChư Mố</v>
          </cell>
          <cell r="AC129">
            <v>0.38</v>
          </cell>
          <cell r="AD129">
            <v>0.38</v>
          </cell>
          <cell r="AE129">
            <v>0</v>
          </cell>
          <cell r="AF129">
            <v>0</v>
          </cell>
          <cell r="AG129">
            <v>0</v>
          </cell>
          <cell r="AH129">
            <v>0</v>
          </cell>
          <cell r="AI129">
            <v>0.38</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0.38</v>
          </cell>
          <cell r="CJ129">
            <v>0</v>
          </cell>
          <cell r="CK129">
            <v>0</v>
          </cell>
          <cell r="CL129">
            <v>0</v>
          </cell>
          <cell r="CM129" t="str">
            <v>coKH16,17,18</v>
          </cell>
        </row>
        <row r="130">
          <cell r="D130" t="str">
            <v>DNL</v>
          </cell>
          <cell r="E130" t="str">
            <v>PNN</v>
          </cell>
          <cell r="F130" t="str">
            <v>PNN</v>
          </cell>
          <cell r="G130" t="str">
            <v>HT</v>
          </cell>
          <cell r="H130" t="str">
            <v>Đất cho mục đích đường điện thuộc năng lượng điện trên địa bàn huyện Ia Pa</v>
          </cell>
          <cell r="I130">
            <v>4.0999999999999996</v>
          </cell>
          <cell r="J130">
            <v>0</v>
          </cell>
          <cell r="K130">
            <v>0.38</v>
          </cell>
          <cell r="L130">
            <v>0.38</v>
          </cell>
          <cell r="M130">
            <v>0.38</v>
          </cell>
          <cell r="N130">
            <v>0</v>
          </cell>
          <cell r="O130">
            <v>0</v>
          </cell>
          <cell r="P130">
            <v>0</v>
          </cell>
          <cell r="Q130">
            <v>0</v>
          </cell>
          <cell r="R130">
            <v>0</v>
          </cell>
          <cell r="S130" t="str">
            <v>Chư Răng</v>
          </cell>
          <cell r="T130" t="str">
            <v>Thu hồi</v>
          </cell>
          <cell r="U130" t="str">
            <v>K3D62</v>
          </cell>
          <cell r="V130">
            <v>0</v>
          </cell>
          <cell r="W130" t="str">
            <v>Thu hồiChư Răng</v>
          </cell>
          <cell r="X130" t="str">
            <v>PNNChư Răng</v>
          </cell>
          <cell r="Y130" t="str">
            <v>PNNChư Răng</v>
          </cell>
          <cell r="Z130" t="str">
            <v>DNLChư Răng</v>
          </cell>
          <cell r="AA130" t="str">
            <v>Chư Răng</v>
          </cell>
          <cell r="AB130" t="str">
            <v>HTChư Răng</v>
          </cell>
          <cell r="AC130">
            <v>0.38</v>
          </cell>
          <cell r="AD130">
            <v>0.38</v>
          </cell>
          <cell r="AE130">
            <v>0</v>
          </cell>
          <cell r="AF130">
            <v>0</v>
          </cell>
          <cell r="AG130">
            <v>0</v>
          </cell>
          <cell r="AH130">
            <v>0</v>
          </cell>
          <cell r="AI130">
            <v>0</v>
          </cell>
          <cell r="AJ130">
            <v>0.38</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0.38</v>
          </cell>
          <cell r="CJ130">
            <v>0</v>
          </cell>
          <cell r="CK130">
            <v>0</v>
          </cell>
          <cell r="CL130">
            <v>0</v>
          </cell>
          <cell r="CM130" t="str">
            <v>coKH16,17,18</v>
          </cell>
        </row>
        <row r="131">
          <cell r="D131" t="str">
            <v>DNL</v>
          </cell>
          <cell r="E131" t="str">
            <v>PNN</v>
          </cell>
          <cell r="F131" t="str">
            <v>PNN</v>
          </cell>
          <cell r="G131" t="str">
            <v>HT</v>
          </cell>
          <cell r="H131" t="str">
            <v>Đất cho mục đích đường điện thuộc năng lượng điện trên địa bàn huyện Ia Pa</v>
          </cell>
          <cell r="I131">
            <v>4.0999999999999996</v>
          </cell>
          <cell r="J131">
            <v>0</v>
          </cell>
          <cell r="K131">
            <v>0.38</v>
          </cell>
          <cell r="L131">
            <v>0.38</v>
          </cell>
          <cell r="M131">
            <v>0.38</v>
          </cell>
          <cell r="N131">
            <v>0</v>
          </cell>
          <cell r="O131">
            <v>0</v>
          </cell>
          <cell r="P131">
            <v>0</v>
          </cell>
          <cell r="Q131">
            <v>0</v>
          </cell>
          <cell r="R131">
            <v>0</v>
          </cell>
          <cell r="S131" t="str">
            <v>Ia KDăm</v>
          </cell>
          <cell r="T131" t="str">
            <v>Thu hồi</v>
          </cell>
          <cell r="U131" t="str">
            <v>K3D62</v>
          </cell>
          <cell r="V131">
            <v>0</v>
          </cell>
          <cell r="W131" t="str">
            <v>Thu hồiIa KDăm</v>
          </cell>
          <cell r="X131" t="str">
            <v>PNNIa KDăm</v>
          </cell>
          <cell r="Y131" t="str">
            <v>PNNIa KDăm</v>
          </cell>
          <cell r="Z131" t="str">
            <v>DNLIa KDăm</v>
          </cell>
          <cell r="AA131" t="str">
            <v>Ia KDăm</v>
          </cell>
          <cell r="AB131" t="str">
            <v>HTIa KDăm</v>
          </cell>
          <cell r="AC131">
            <v>0.38</v>
          </cell>
          <cell r="AD131">
            <v>0.38</v>
          </cell>
          <cell r="AE131">
            <v>0</v>
          </cell>
          <cell r="AF131">
            <v>0</v>
          </cell>
          <cell r="AG131">
            <v>0</v>
          </cell>
          <cell r="AH131">
            <v>0</v>
          </cell>
          <cell r="AI131">
            <v>0.38</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0.38</v>
          </cell>
          <cell r="CJ131">
            <v>0</v>
          </cell>
          <cell r="CK131">
            <v>0</v>
          </cell>
          <cell r="CL131">
            <v>0</v>
          </cell>
          <cell r="CM131" t="str">
            <v>coKH16,17,18</v>
          </cell>
        </row>
        <row r="132">
          <cell r="D132" t="str">
            <v>DNL</v>
          </cell>
          <cell r="E132" t="str">
            <v>PNN</v>
          </cell>
          <cell r="F132" t="str">
            <v>PNN</v>
          </cell>
          <cell r="G132" t="str">
            <v>HT</v>
          </cell>
          <cell r="H132" t="str">
            <v>Đất cho mục đích đường điện thuộc năng lượng điện trên địa bàn huyện Ia Pa</v>
          </cell>
          <cell r="I132">
            <v>4.0999999999999996</v>
          </cell>
          <cell r="J132">
            <v>0</v>
          </cell>
          <cell r="K132">
            <v>0.38</v>
          </cell>
          <cell r="L132">
            <v>0.38</v>
          </cell>
          <cell r="M132">
            <v>0.38</v>
          </cell>
          <cell r="N132">
            <v>0</v>
          </cell>
          <cell r="O132">
            <v>0</v>
          </cell>
          <cell r="P132">
            <v>0</v>
          </cell>
          <cell r="Q132">
            <v>0</v>
          </cell>
          <cell r="R132">
            <v>0</v>
          </cell>
          <cell r="S132" t="str">
            <v>Ia Tul</v>
          </cell>
          <cell r="T132" t="str">
            <v>Thu hồi</v>
          </cell>
          <cell r="U132" t="str">
            <v>K3D62</v>
          </cell>
          <cell r="V132">
            <v>0</v>
          </cell>
          <cell r="W132" t="str">
            <v>Thu hồiIa Tul</v>
          </cell>
          <cell r="X132" t="str">
            <v>PNNIa Tul</v>
          </cell>
          <cell r="Y132" t="str">
            <v>PNNIa Tul</v>
          </cell>
          <cell r="Z132" t="str">
            <v>DNLIa Tul</v>
          </cell>
          <cell r="AA132" t="str">
            <v>Ia Tul</v>
          </cell>
          <cell r="AB132" t="str">
            <v>HTIa Tul</v>
          </cell>
          <cell r="AC132">
            <v>0.38</v>
          </cell>
          <cell r="AD132">
            <v>0.38</v>
          </cell>
          <cell r="AE132">
            <v>0</v>
          </cell>
          <cell r="AF132">
            <v>0</v>
          </cell>
          <cell r="AG132">
            <v>0</v>
          </cell>
          <cell r="AH132">
            <v>0</v>
          </cell>
          <cell r="AI132">
            <v>0</v>
          </cell>
          <cell r="AJ132">
            <v>0.38</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0.38</v>
          </cell>
          <cell r="CJ132">
            <v>0</v>
          </cell>
          <cell r="CK132">
            <v>0</v>
          </cell>
          <cell r="CL132">
            <v>0</v>
          </cell>
          <cell r="CM132" t="str">
            <v>coKH16,17,18</v>
          </cell>
        </row>
        <row r="133">
          <cell r="D133" t="str">
            <v>DNL</v>
          </cell>
          <cell r="E133" t="str">
            <v>PNN</v>
          </cell>
          <cell r="F133" t="str">
            <v>PNN</v>
          </cell>
          <cell r="G133" t="str">
            <v>HT</v>
          </cell>
          <cell r="H133" t="str">
            <v>Đất cho mục đích đường điện thuộc năng lượng điện trên địa bàn huyện Ia Pa</v>
          </cell>
          <cell r="I133">
            <v>4.0999999999999996</v>
          </cell>
          <cell r="J133">
            <v>0</v>
          </cell>
          <cell r="K133">
            <v>0.38</v>
          </cell>
          <cell r="L133">
            <v>0.38</v>
          </cell>
          <cell r="M133">
            <v>0.38</v>
          </cell>
          <cell r="N133">
            <v>0</v>
          </cell>
          <cell r="O133">
            <v>0</v>
          </cell>
          <cell r="P133">
            <v>0</v>
          </cell>
          <cell r="Q133">
            <v>0</v>
          </cell>
          <cell r="R133">
            <v>0</v>
          </cell>
          <cell r="S133" t="str">
            <v>Pờ Tó</v>
          </cell>
          <cell r="T133" t="str">
            <v>Thu hồi</v>
          </cell>
          <cell r="U133" t="str">
            <v>K3D62</v>
          </cell>
          <cell r="V133">
            <v>0</v>
          </cell>
          <cell r="W133" t="str">
            <v>Thu hồiPờ Tó</v>
          </cell>
          <cell r="X133" t="str">
            <v>PNNPờ Tó</v>
          </cell>
          <cell r="Y133" t="str">
            <v>PNNPờ Tó</v>
          </cell>
          <cell r="Z133" t="str">
            <v>DNLPờ Tó</v>
          </cell>
          <cell r="AA133" t="str">
            <v>Pờ Tó</v>
          </cell>
          <cell r="AB133" t="str">
            <v>HTPờ Tó</v>
          </cell>
          <cell r="AC133">
            <v>0.38</v>
          </cell>
          <cell r="AD133">
            <v>0.38</v>
          </cell>
          <cell r="AE133">
            <v>0</v>
          </cell>
          <cell r="AF133">
            <v>0</v>
          </cell>
          <cell r="AG133">
            <v>0</v>
          </cell>
          <cell r="AH133">
            <v>0</v>
          </cell>
          <cell r="AI133">
            <v>0.38</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0.38</v>
          </cell>
          <cell r="CJ133">
            <v>0</v>
          </cell>
          <cell r="CK133">
            <v>0</v>
          </cell>
          <cell r="CL133">
            <v>0</v>
          </cell>
          <cell r="CM133" t="str">
            <v>coKH16,17,18</v>
          </cell>
        </row>
        <row r="134">
          <cell r="D134" t="str">
            <v>DNL</v>
          </cell>
          <cell r="E134" t="str">
            <v>PNN</v>
          </cell>
          <cell r="F134" t="str">
            <v>PNN</v>
          </cell>
          <cell r="G134" t="str">
            <v>HT</v>
          </cell>
          <cell r="H134" t="str">
            <v>Đất cho mục đích đường điện thuộc năng lượng điện trên địa bàn huyện Ia Pa</v>
          </cell>
          <cell r="I134">
            <v>4.0999999999999996</v>
          </cell>
          <cell r="J134">
            <v>0</v>
          </cell>
          <cell r="K134">
            <v>0.38</v>
          </cell>
          <cell r="L134">
            <v>0.38</v>
          </cell>
          <cell r="M134">
            <v>0.38</v>
          </cell>
          <cell r="N134">
            <v>0</v>
          </cell>
          <cell r="O134">
            <v>0</v>
          </cell>
          <cell r="P134">
            <v>0</v>
          </cell>
          <cell r="Q134">
            <v>0</v>
          </cell>
          <cell r="R134">
            <v>0</v>
          </cell>
          <cell r="S134" t="str">
            <v>Ia Broăi</v>
          </cell>
          <cell r="T134" t="str">
            <v>Thu hồi</v>
          </cell>
          <cell r="U134" t="str">
            <v>K3D62</v>
          </cell>
          <cell r="V134">
            <v>0</v>
          </cell>
          <cell r="W134" t="str">
            <v>Thu hồiIa Broăi</v>
          </cell>
          <cell r="X134" t="str">
            <v>PNNIa Broăi</v>
          </cell>
          <cell r="Y134" t="str">
            <v>PNNIa Broăi</v>
          </cell>
          <cell r="Z134" t="str">
            <v>DNLIa Broăi</v>
          </cell>
          <cell r="AA134" t="str">
            <v>Ia Broăi</v>
          </cell>
          <cell r="AB134" t="str">
            <v>HTIa Broăi</v>
          </cell>
          <cell r="AC134">
            <v>0.38</v>
          </cell>
          <cell r="AD134">
            <v>0.38</v>
          </cell>
          <cell r="AE134">
            <v>0</v>
          </cell>
          <cell r="AF134">
            <v>0</v>
          </cell>
          <cell r="AG134">
            <v>0</v>
          </cell>
          <cell r="AH134">
            <v>0</v>
          </cell>
          <cell r="AI134">
            <v>0</v>
          </cell>
          <cell r="AJ134">
            <v>0.38</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0.38</v>
          </cell>
          <cell r="CJ134">
            <v>0</v>
          </cell>
          <cell r="CK134">
            <v>0</v>
          </cell>
          <cell r="CL134">
            <v>0</v>
          </cell>
          <cell r="CM134" t="str">
            <v>coKH16,17,18</v>
          </cell>
        </row>
        <row r="135">
          <cell r="D135" t="str">
            <v>DNL</v>
          </cell>
          <cell r="E135" t="str">
            <v>PNN</v>
          </cell>
          <cell r="F135" t="str">
            <v>PNN</v>
          </cell>
          <cell r="G135" t="str">
            <v>HT</v>
          </cell>
          <cell r="H135" t="str">
            <v>Đất cho mục đích đường điện thuộc năng lượng điện trên địa bàn huyện Ia Pa</v>
          </cell>
          <cell r="I135">
            <v>4.0999999999999996</v>
          </cell>
          <cell r="J135">
            <v>0</v>
          </cell>
          <cell r="K135">
            <v>0.38</v>
          </cell>
          <cell r="L135">
            <v>0.38</v>
          </cell>
          <cell r="M135">
            <v>0.38</v>
          </cell>
          <cell r="N135">
            <v>0</v>
          </cell>
          <cell r="O135">
            <v>0</v>
          </cell>
          <cell r="P135">
            <v>0</v>
          </cell>
          <cell r="Q135">
            <v>0</v>
          </cell>
          <cell r="R135">
            <v>0</v>
          </cell>
          <cell r="S135" t="str">
            <v>Ia Mrơn</v>
          </cell>
          <cell r="T135" t="str">
            <v>Thu hồi</v>
          </cell>
          <cell r="U135" t="str">
            <v>K3D62</v>
          </cell>
          <cell r="V135">
            <v>0</v>
          </cell>
          <cell r="W135" t="str">
            <v>Thu hồiIa Mrơn</v>
          </cell>
          <cell r="X135" t="str">
            <v>PNNIa Mrơn</v>
          </cell>
          <cell r="Y135" t="str">
            <v>PNNIa Mrơn</v>
          </cell>
          <cell r="Z135" t="str">
            <v>DNLIa Mrơn</v>
          </cell>
          <cell r="AA135" t="str">
            <v>Ia Mrơn</v>
          </cell>
          <cell r="AB135" t="str">
            <v>HTIa Mrơn</v>
          </cell>
          <cell r="AC135">
            <v>0.38</v>
          </cell>
          <cell r="AD135">
            <v>0.38</v>
          </cell>
          <cell r="AE135">
            <v>0</v>
          </cell>
          <cell r="AF135">
            <v>0</v>
          </cell>
          <cell r="AG135">
            <v>0</v>
          </cell>
          <cell r="AH135">
            <v>0</v>
          </cell>
          <cell r="AI135">
            <v>0.38</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0.38</v>
          </cell>
          <cell r="CJ135">
            <v>0</v>
          </cell>
          <cell r="CK135">
            <v>0</v>
          </cell>
          <cell r="CL135">
            <v>0</v>
          </cell>
          <cell r="CM135" t="str">
            <v>coKH16,17,18</v>
          </cell>
        </row>
        <row r="136">
          <cell r="D136" t="str">
            <v>DNL</v>
          </cell>
          <cell r="E136" t="str">
            <v>PNN</v>
          </cell>
          <cell r="F136" t="str">
            <v>PNN</v>
          </cell>
          <cell r="G136" t="str">
            <v>HT</v>
          </cell>
          <cell r="H136" t="str">
            <v>Đất cho mục đích đường điện thuộc năng lượng điện trên địa bàn huyện Ia Pa</v>
          </cell>
          <cell r="I136">
            <v>4.0999999999999996</v>
          </cell>
          <cell r="J136">
            <v>0</v>
          </cell>
          <cell r="K136">
            <v>0.38</v>
          </cell>
          <cell r="L136">
            <v>0.38</v>
          </cell>
          <cell r="M136">
            <v>0.38</v>
          </cell>
          <cell r="N136">
            <v>0</v>
          </cell>
          <cell r="O136">
            <v>0</v>
          </cell>
          <cell r="P136">
            <v>0</v>
          </cell>
          <cell r="Q136">
            <v>0</v>
          </cell>
          <cell r="R136">
            <v>0</v>
          </cell>
          <cell r="S136" t="str">
            <v>Ia Trok</v>
          </cell>
          <cell r="T136" t="str">
            <v>Thu hồi</v>
          </cell>
          <cell r="U136" t="str">
            <v>K3D62</v>
          </cell>
          <cell r="V136">
            <v>0</v>
          </cell>
          <cell r="W136" t="str">
            <v>Thu hồiIa Trok</v>
          </cell>
          <cell r="X136" t="str">
            <v>PNNIa Trok</v>
          </cell>
          <cell r="Y136" t="str">
            <v>PNNIa Trok</v>
          </cell>
          <cell r="Z136" t="str">
            <v>DNLIa Trok</v>
          </cell>
          <cell r="AA136" t="str">
            <v>Ia Trok</v>
          </cell>
          <cell r="AB136" t="str">
            <v>HTIa Trok</v>
          </cell>
          <cell r="AC136">
            <v>0.38</v>
          </cell>
          <cell r="AD136">
            <v>0.38</v>
          </cell>
          <cell r="AE136">
            <v>0</v>
          </cell>
          <cell r="AF136">
            <v>0</v>
          </cell>
          <cell r="AG136">
            <v>0</v>
          </cell>
          <cell r="AH136">
            <v>0</v>
          </cell>
          <cell r="AI136">
            <v>0.38</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0.38</v>
          </cell>
          <cell r="CJ136">
            <v>0</v>
          </cell>
          <cell r="CK136">
            <v>0</v>
          </cell>
          <cell r="CL136">
            <v>0</v>
          </cell>
          <cell r="CM136" t="str">
            <v>coKH16,17,18</v>
          </cell>
        </row>
        <row r="137">
          <cell r="D137" t="str">
            <v>DGD</v>
          </cell>
          <cell r="E137" t="str">
            <v>PNN</v>
          </cell>
          <cell r="F137" t="str">
            <v>PNN</v>
          </cell>
          <cell r="G137" t="str">
            <v>HT</v>
          </cell>
          <cell r="H137" t="str">
            <v>Trường tiểu học và THCS khu trung tâm huyện</v>
          </cell>
          <cell r="I137">
            <v>0</v>
          </cell>
          <cell r="J137">
            <v>0</v>
          </cell>
          <cell r="K137">
            <v>2</v>
          </cell>
          <cell r="L137">
            <v>2</v>
          </cell>
          <cell r="M137">
            <v>0</v>
          </cell>
          <cell r="N137">
            <v>0</v>
          </cell>
          <cell r="O137">
            <v>0</v>
          </cell>
          <cell r="P137">
            <v>2</v>
          </cell>
          <cell r="Q137">
            <v>0</v>
          </cell>
          <cell r="R137">
            <v>0</v>
          </cell>
          <cell r="S137" t="str">
            <v>Kim Tân</v>
          </cell>
          <cell r="T137">
            <v>0</v>
          </cell>
          <cell r="U137">
            <v>0</v>
          </cell>
          <cell r="V137">
            <v>0</v>
          </cell>
          <cell r="W137" t="str">
            <v>Kim Tân</v>
          </cell>
          <cell r="X137" t="str">
            <v>PNNKim Tân</v>
          </cell>
          <cell r="Y137" t="str">
            <v>PNNKim Tân</v>
          </cell>
          <cell r="Z137" t="str">
            <v>DGDKim Tân</v>
          </cell>
          <cell r="AA137" t="str">
            <v>Kim Tân</v>
          </cell>
          <cell r="AB137" t="str">
            <v>HTKim Tân</v>
          </cell>
          <cell r="AC137">
            <v>2</v>
          </cell>
          <cell r="AD137">
            <v>2</v>
          </cell>
          <cell r="AE137">
            <v>0</v>
          </cell>
          <cell r="AF137">
            <v>0</v>
          </cell>
          <cell r="AG137">
            <v>0</v>
          </cell>
          <cell r="AH137">
            <v>0</v>
          </cell>
          <cell r="AI137">
            <v>1</v>
          </cell>
          <cell r="AJ137">
            <v>1</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2</v>
          </cell>
          <cell r="CJ137">
            <v>0</v>
          </cell>
          <cell r="CK137">
            <v>0</v>
          </cell>
          <cell r="CL137">
            <v>0</v>
          </cell>
        </row>
        <row r="138">
          <cell r="D138" t="str">
            <v>DCH</v>
          </cell>
          <cell r="E138" t="str">
            <v>PNN</v>
          </cell>
          <cell r="F138" t="str">
            <v>PNN</v>
          </cell>
          <cell r="G138" t="str">
            <v>HT</v>
          </cell>
          <cell r="H138" t="str">
            <v>Chợ trung tâm huyện</v>
          </cell>
          <cell r="I138">
            <v>0</v>
          </cell>
          <cell r="J138">
            <v>0</v>
          </cell>
          <cell r="K138">
            <v>1</v>
          </cell>
          <cell r="L138">
            <v>1</v>
          </cell>
          <cell r="M138">
            <v>0</v>
          </cell>
          <cell r="N138">
            <v>0</v>
          </cell>
          <cell r="O138">
            <v>0</v>
          </cell>
          <cell r="P138">
            <v>1</v>
          </cell>
          <cell r="Q138">
            <v>0</v>
          </cell>
          <cell r="R138">
            <v>0</v>
          </cell>
          <cell r="S138" t="str">
            <v>Kim Tân</v>
          </cell>
          <cell r="T138">
            <v>0</v>
          </cell>
          <cell r="U138">
            <v>0</v>
          </cell>
          <cell r="V138">
            <v>0</v>
          </cell>
          <cell r="W138" t="str">
            <v>Kim Tân</v>
          </cell>
          <cell r="X138" t="str">
            <v>PNNKim Tân</v>
          </cell>
          <cell r="Y138" t="str">
            <v>PNNKim Tân</v>
          </cell>
          <cell r="Z138" t="str">
            <v>DCHKim Tân</v>
          </cell>
          <cell r="AA138" t="str">
            <v>Kim Tân</v>
          </cell>
          <cell r="AB138" t="str">
            <v>HTKim Tân</v>
          </cell>
          <cell r="AC138">
            <v>1</v>
          </cell>
          <cell r="AD138">
            <v>1</v>
          </cell>
          <cell r="AE138">
            <v>0</v>
          </cell>
          <cell r="AF138">
            <v>0</v>
          </cell>
          <cell r="AG138">
            <v>0</v>
          </cell>
          <cell r="AH138">
            <v>0</v>
          </cell>
          <cell r="AI138">
            <v>1</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v>
          </cell>
          <cell r="CJ138">
            <v>0</v>
          </cell>
          <cell r="CK138">
            <v>0</v>
          </cell>
          <cell r="CL138">
            <v>0</v>
          </cell>
        </row>
        <row r="139">
          <cell r="D139" t="str">
            <v>NKH</v>
          </cell>
          <cell r="E139" t="str">
            <v>NNKR</v>
          </cell>
          <cell r="F139" t="str">
            <v>NN</v>
          </cell>
          <cell r="G139" t="str">
            <v>/</v>
          </cell>
          <cell r="H139" t="str">
            <v>Khu chăn nuôi trang trại tập trung</v>
          </cell>
          <cell r="I139">
            <v>0</v>
          </cell>
          <cell r="J139">
            <v>0</v>
          </cell>
          <cell r="K139">
            <v>80</v>
          </cell>
          <cell r="L139">
            <v>80</v>
          </cell>
          <cell r="M139">
            <v>0</v>
          </cell>
          <cell r="N139">
            <v>0</v>
          </cell>
          <cell r="O139">
            <v>0</v>
          </cell>
          <cell r="P139">
            <v>14.88</v>
          </cell>
          <cell r="Q139">
            <v>65.12</v>
          </cell>
          <cell r="R139">
            <v>0</v>
          </cell>
          <cell r="S139" t="str">
            <v>Pờ Tó</v>
          </cell>
          <cell r="T139">
            <v>0</v>
          </cell>
          <cell r="U139">
            <v>0</v>
          </cell>
          <cell r="V139">
            <v>0</v>
          </cell>
          <cell r="W139" t="str">
            <v>Pờ Tó</v>
          </cell>
          <cell r="X139" t="str">
            <v>NNKRPờ Tó</v>
          </cell>
          <cell r="Y139" t="str">
            <v>NNPờ Tó</v>
          </cell>
          <cell r="Z139" t="str">
            <v>NKHPờ Tó</v>
          </cell>
          <cell r="AA139" t="str">
            <v>Pờ Tó</v>
          </cell>
          <cell r="AB139" t="str">
            <v>/Pờ Tó</v>
          </cell>
          <cell r="AC139">
            <v>60</v>
          </cell>
          <cell r="AD139">
            <v>60</v>
          </cell>
          <cell r="AE139">
            <v>0</v>
          </cell>
          <cell r="AF139">
            <v>0</v>
          </cell>
          <cell r="AG139">
            <v>0</v>
          </cell>
          <cell r="AH139">
            <v>0</v>
          </cell>
          <cell r="AI139">
            <v>30</v>
          </cell>
          <cell r="AJ139">
            <v>30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20</v>
          </cell>
          <cell r="CF139">
            <v>0</v>
          </cell>
          <cell r="CG139">
            <v>20</v>
          </cell>
          <cell r="CH139">
            <v>0</v>
          </cell>
          <cell r="CI139">
            <v>80</v>
          </cell>
          <cell r="CJ139">
            <v>0</v>
          </cell>
          <cell r="CK139">
            <v>60</v>
          </cell>
          <cell r="CL139">
            <v>0</v>
          </cell>
        </row>
        <row r="140">
          <cell r="D140" t="str">
            <v>NKH</v>
          </cell>
          <cell r="E140" t="str">
            <v>NNKR</v>
          </cell>
          <cell r="F140" t="str">
            <v>NN</v>
          </cell>
          <cell r="G140" t="str">
            <v>/</v>
          </cell>
          <cell r="H140" t="str">
            <v>Khu chăn nuôi trang trại tập trung</v>
          </cell>
          <cell r="I140">
            <v>0</v>
          </cell>
          <cell r="J140">
            <v>0</v>
          </cell>
          <cell r="K140">
            <v>30</v>
          </cell>
          <cell r="L140">
            <v>30</v>
          </cell>
          <cell r="M140">
            <v>0</v>
          </cell>
          <cell r="N140">
            <v>0</v>
          </cell>
          <cell r="O140">
            <v>0</v>
          </cell>
          <cell r="P140">
            <v>30</v>
          </cell>
          <cell r="Q140">
            <v>0</v>
          </cell>
          <cell r="R140">
            <v>0</v>
          </cell>
          <cell r="S140" t="str">
            <v>Chư Răng</v>
          </cell>
          <cell r="T140">
            <v>0</v>
          </cell>
          <cell r="U140">
            <v>0</v>
          </cell>
          <cell r="V140">
            <v>0</v>
          </cell>
          <cell r="W140" t="str">
            <v>Chư Răng</v>
          </cell>
          <cell r="X140" t="str">
            <v>NNKRChư Răng</v>
          </cell>
          <cell r="Y140" t="str">
            <v>NNChư Răng</v>
          </cell>
          <cell r="Z140" t="str">
            <v>NKHChư Răng</v>
          </cell>
          <cell r="AA140" t="str">
            <v>Chư Răng</v>
          </cell>
          <cell r="AB140" t="str">
            <v>/Chư Răng</v>
          </cell>
          <cell r="AC140">
            <v>20</v>
          </cell>
          <cell r="AD140">
            <v>20</v>
          </cell>
          <cell r="AE140">
            <v>0</v>
          </cell>
          <cell r="AF140">
            <v>0</v>
          </cell>
          <cell r="AG140">
            <v>0</v>
          </cell>
          <cell r="AH140">
            <v>0</v>
          </cell>
          <cell r="AI140">
            <v>10</v>
          </cell>
          <cell r="AJ140">
            <v>10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10</v>
          </cell>
          <cell r="CF140">
            <v>0</v>
          </cell>
          <cell r="CG140">
            <v>10</v>
          </cell>
          <cell r="CH140">
            <v>0</v>
          </cell>
          <cell r="CI140">
            <v>30</v>
          </cell>
          <cell r="CJ140">
            <v>0</v>
          </cell>
          <cell r="CK140">
            <v>20</v>
          </cell>
          <cell r="CL140">
            <v>0</v>
          </cell>
        </row>
        <row r="141">
          <cell r="D141" t="str">
            <v>NKH</v>
          </cell>
          <cell r="E141" t="str">
            <v>NNKR</v>
          </cell>
          <cell r="F141" t="str">
            <v>NN</v>
          </cell>
          <cell r="G141" t="str">
            <v>/</v>
          </cell>
          <cell r="H141" t="str">
            <v>Khu chăn nuôi trang trại tập trung</v>
          </cell>
          <cell r="I141">
            <v>0</v>
          </cell>
          <cell r="J141">
            <v>0</v>
          </cell>
          <cell r="K141">
            <v>50</v>
          </cell>
          <cell r="L141">
            <v>50</v>
          </cell>
          <cell r="M141">
            <v>0</v>
          </cell>
          <cell r="N141">
            <v>0</v>
          </cell>
          <cell r="O141">
            <v>0</v>
          </cell>
          <cell r="P141">
            <v>50</v>
          </cell>
          <cell r="Q141">
            <v>0</v>
          </cell>
          <cell r="R141">
            <v>0</v>
          </cell>
          <cell r="S141" t="str">
            <v>Ia KDăm</v>
          </cell>
          <cell r="T141">
            <v>0</v>
          </cell>
          <cell r="U141">
            <v>0</v>
          </cell>
          <cell r="V141">
            <v>0</v>
          </cell>
          <cell r="W141" t="str">
            <v>Ia KDăm</v>
          </cell>
          <cell r="X141" t="str">
            <v>NNKRIa KDăm</v>
          </cell>
          <cell r="Y141" t="str">
            <v>NNIa KDăm</v>
          </cell>
          <cell r="Z141" t="str">
            <v>NKHIa KDăm</v>
          </cell>
          <cell r="AA141" t="str">
            <v>Ia KDăm</v>
          </cell>
          <cell r="AB141" t="str">
            <v>/Ia KDăm</v>
          </cell>
          <cell r="AC141">
            <v>40</v>
          </cell>
          <cell r="AD141">
            <v>40</v>
          </cell>
          <cell r="AE141">
            <v>0</v>
          </cell>
          <cell r="AF141">
            <v>0</v>
          </cell>
          <cell r="AG141">
            <v>0</v>
          </cell>
          <cell r="AH141">
            <v>0</v>
          </cell>
          <cell r="AI141">
            <v>25</v>
          </cell>
          <cell r="AJ141">
            <v>15</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10</v>
          </cell>
          <cell r="CF141">
            <v>0</v>
          </cell>
          <cell r="CG141">
            <v>10</v>
          </cell>
          <cell r="CH141">
            <v>0</v>
          </cell>
          <cell r="CI141">
            <v>50</v>
          </cell>
          <cell r="CJ141">
            <v>0</v>
          </cell>
          <cell r="CK141">
            <v>40</v>
          </cell>
          <cell r="CL141">
            <v>0</v>
          </cell>
        </row>
        <row r="142">
          <cell r="D142" t="str">
            <v>NKH</v>
          </cell>
          <cell r="E142" t="str">
            <v>NNKR</v>
          </cell>
          <cell r="F142" t="str">
            <v>NN</v>
          </cell>
          <cell r="G142" t="str">
            <v>/</v>
          </cell>
          <cell r="H142" t="str">
            <v>Khu chăn nuôi trang trại tập trung</v>
          </cell>
          <cell r="I142">
            <v>0</v>
          </cell>
          <cell r="J142">
            <v>0</v>
          </cell>
          <cell r="K142">
            <v>50</v>
          </cell>
          <cell r="L142">
            <v>50</v>
          </cell>
          <cell r="M142">
            <v>0</v>
          </cell>
          <cell r="N142">
            <v>0</v>
          </cell>
          <cell r="O142">
            <v>0</v>
          </cell>
          <cell r="P142">
            <v>50</v>
          </cell>
          <cell r="Q142">
            <v>0</v>
          </cell>
          <cell r="R142">
            <v>0</v>
          </cell>
          <cell r="S142" t="str">
            <v>Ia Tul</v>
          </cell>
          <cell r="T142">
            <v>0</v>
          </cell>
          <cell r="U142">
            <v>0</v>
          </cell>
          <cell r="V142">
            <v>0</v>
          </cell>
          <cell r="W142" t="str">
            <v>Ia Tul</v>
          </cell>
          <cell r="X142" t="str">
            <v>NNKRIa Tul</v>
          </cell>
          <cell r="Y142" t="str">
            <v>NNIa Tul</v>
          </cell>
          <cell r="Z142" t="str">
            <v>NKHIa Tul</v>
          </cell>
          <cell r="AA142" t="str">
            <v>Ia Tul</v>
          </cell>
          <cell r="AB142" t="str">
            <v>/Ia Tul</v>
          </cell>
          <cell r="AC142">
            <v>40</v>
          </cell>
          <cell r="AD142">
            <v>40</v>
          </cell>
          <cell r="AE142">
            <v>0</v>
          </cell>
          <cell r="AF142">
            <v>0</v>
          </cell>
          <cell r="AG142">
            <v>0</v>
          </cell>
          <cell r="AH142">
            <v>0</v>
          </cell>
          <cell r="AI142">
            <v>25</v>
          </cell>
          <cell r="AJ142">
            <v>15</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10</v>
          </cell>
          <cell r="CF142">
            <v>0</v>
          </cell>
          <cell r="CG142">
            <v>10</v>
          </cell>
          <cell r="CH142">
            <v>0</v>
          </cell>
          <cell r="CI142">
            <v>50</v>
          </cell>
          <cell r="CJ142">
            <v>0</v>
          </cell>
          <cell r="CK142">
            <v>40</v>
          </cell>
          <cell r="CL142">
            <v>0</v>
          </cell>
        </row>
        <row r="143">
          <cell r="D143" t="str">
            <v>TMD</v>
          </cell>
          <cell r="E143" t="str">
            <v>PNN</v>
          </cell>
          <cell r="F143" t="str">
            <v>PNN</v>
          </cell>
          <cell r="G143" t="str">
            <v>/</v>
          </cell>
          <cell r="H143" t="str">
            <v>Khu thương mại dịch vụ</v>
          </cell>
          <cell r="I143">
            <v>0</v>
          </cell>
          <cell r="J143">
            <v>0</v>
          </cell>
          <cell r="K143">
            <v>7.5</v>
          </cell>
          <cell r="L143">
            <v>7.5</v>
          </cell>
          <cell r="M143">
            <v>0</v>
          </cell>
          <cell r="N143">
            <v>0</v>
          </cell>
          <cell r="O143">
            <v>0</v>
          </cell>
          <cell r="P143">
            <v>7.5</v>
          </cell>
          <cell r="Q143">
            <v>0</v>
          </cell>
          <cell r="R143">
            <v>0</v>
          </cell>
          <cell r="S143" t="str">
            <v>Ia Mrơn</v>
          </cell>
          <cell r="T143">
            <v>0</v>
          </cell>
          <cell r="U143">
            <v>0</v>
          </cell>
          <cell r="V143">
            <v>0</v>
          </cell>
          <cell r="W143" t="str">
            <v>Ia Mrơn</v>
          </cell>
          <cell r="X143" t="str">
            <v>PNNIa Mrơn</v>
          </cell>
          <cell r="Y143" t="str">
            <v>PNNIa Mrơn</v>
          </cell>
          <cell r="Z143" t="str">
            <v>TMDIa Mrơn</v>
          </cell>
          <cell r="AA143" t="str">
            <v>Ia Mrơn</v>
          </cell>
          <cell r="AB143" t="str">
            <v>/Ia Mrơn</v>
          </cell>
          <cell r="AC143">
            <v>7.5</v>
          </cell>
          <cell r="AD143">
            <v>7.5</v>
          </cell>
          <cell r="AE143">
            <v>0</v>
          </cell>
          <cell r="AF143">
            <v>0</v>
          </cell>
          <cell r="AG143">
            <v>0</v>
          </cell>
          <cell r="AH143">
            <v>0</v>
          </cell>
          <cell r="AI143">
            <v>7.5</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7.5</v>
          </cell>
          <cell r="CJ143">
            <v>0</v>
          </cell>
          <cell r="CK143">
            <v>0</v>
          </cell>
          <cell r="CL143">
            <v>0</v>
          </cell>
        </row>
        <row r="144">
          <cell r="D144" t="str">
            <v>NTD</v>
          </cell>
          <cell r="E144" t="str">
            <v>PNN</v>
          </cell>
          <cell r="F144" t="str">
            <v>PNN</v>
          </cell>
          <cell r="G144" t="str">
            <v>/</v>
          </cell>
          <cell r="H144" t="str">
            <v>Xây dựng nghĩa trang huyện</v>
          </cell>
          <cell r="I144">
            <v>0</v>
          </cell>
          <cell r="J144">
            <v>0</v>
          </cell>
          <cell r="K144">
            <v>5</v>
          </cell>
          <cell r="L144">
            <v>5</v>
          </cell>
          <cell r="M144">
            <v>5</v>
          </cell>
          <cell r="N144">
            <v>0</v>
          </cell>
          <cell r="O144">
            <v>0</v>
          </cell>
          <cell r="P144">
            <v>0</v>
          </cell>
          <cell r="Q144">
            <v>0</v>
          </cell>
          <cell r="R144">
            <v>0</v>
          </cell>
          <cell r="S144" t="str">
            <v>Kim Tân</v>
          </cell>
          <cell r="T144" t="str">
            <v>Thu hồi</v>
          </cell>
          <cell r="U144" t="str">
            <v>K3D62</v>
          </cell>
          <cell r="V144">
            <v>0</v>
          </cell>
          <cell r="W144" t="str">
            <v>Thu hồiKim Tân</v>
          </cell>
          <cell r="X144" t="str">
            <v>PNNKim Tân</v>
          </cell>
          <cell r="Y144" t="str">
            <v>PNNKim Tân</v>
          </cell>
          <cell r="Z144" t="str">
            <v>NTDKim Tân</v>
          </cell>
          <cell r="AA144" t="str">
            <v>Kim Tân</v>
          </cell>
          <cell r="AB144" t="str">
            <v>/Kim Tân</v>
          </cell>
          <cell r="AC144">
            <v>5</v>
          </cell>
          <cell r="AD144">
            <v>5</v>
          </cell>
          <cell r="AE144">
            <v>0</v>
          </cell>
          <cell r="AF144">
            <v>0</v>
          </cell>
          <cell r="AG144">
            <v>0</v>
          </cell>
          <cell r="AH144">
            <v>0</v>
          </cell>
          <cell r="AI144">
            <v>5</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5</v>
          </cell>
          <cell r="CJ144">
            <v>0</v>
          </cell>
          <cell r="CK144">
            <v>0</v>
          </cell>
          <cell r="CL144">
            <v>0</v>
          </cell>
          <cell r="CM144" t="str">
            <v>coKH16,18</v>
          </cell>
        </row>
        <row r="145">
          <cell r="D145" t="str">
            <v>DSH</v>
          </cell>
          <cell r="E145" t="str">
            <v>PNN</v>
          </cell>
          <cell r="F145" t="str">
            <v>PNN</v>
          </cell>
          <cell r="G145" t="str">
            <v>/</v>
          </cell>
          <cell r="H145" t="str">
            <v>Nhà văn hóa xã</v>
          </cell>
          <cell r="I145">
            <v>0</v>
          </cell>
          <cell r="J145">
            <v>0</v>
          </cell>
          <cell r="K145">
            <v>0.8</v>
          </cell>
          <cell r="L145">
            <v>0.8</v>
          </cell>
          <cell r="M145">
            <v>0</v>
          </cell>
          <cell r="N145">
            <v>0</v>
          </cell>
          <cell r="O145">
            <v>0</v>
          </cell>
          <cell r="P145">
            <v>0.35</v>
          </cell>
          <cell r="Q145">
            <v>0</v>
          </cell>
          <cell r="R145">
            <v>0</v>
          </cell>
          <cell r="S145" t="str">
            <v>Pờ Tó</v>
          </cell>
          <cell r="T145">
            <v>0</v>
          </cell>
          <cell r="U145">
            <v>0</v>
          </cell>
          <cell r="V145">
            <v>0</v>
          </cell>
          <cell r="W145" t="str">
            <v>Pờ Tó</v>
          </cell>
          <cell r="X145" t="str">
            <v>PNNPờ Tó</v>
          </cell>
          <cell r="Y145" t="str">
            <v>PNNPờ Tó</v>
          </cell>
          <cell r="Z145" t="str">
            <v>DSHPờ Tó</v>
          </cell>
          <cell r="AA145" t="str">
            <v>Pờ Tó</v>
          </cell>
          <cell r="AB145" t="str">
            <v>/Pờ Tó</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0.8</v>
          </cell>
          <cell r="CF145">
            <v>0</v>
          </cell>
          <cell r="CG145">
            <v>0.8</v>
          </cell>
          <cell r="CH145">
            <v>0</v>
          </cell>
          <cell r="CI145" t="str">
            <v>DT dự án không bằng DT các năm</v>
          </cell>
          <cell r="CJ145">
            <v>0</v>
          </cell>
          <cell r="CK145">
            <v>0</v>
          </cell>
          <cell r="CL145">
            <v>0</v>
          </cell>
        </row>
        <row r="146">
          <cell r="D146" t="str">
            <v>DSH</v>
          </cell>
          <cell r="E146" t="str">
            <v>PNN</v>
          </cell>
          <cell r="F146" t="str">
            <v>PNN</v>
          </cell>
          <cell r="G146" t="str">
            <v>/</v>
          </cell>
          <cell r="H146" t="str">
            <v>Nhà văn hóa xã</v>
          </cell>
          <cell r="I146">
            <v>0</v>
          </cell>
          <cell r="J146">
            <v>0</v>
          </cell>
          <cell r="K146">
            <v>0.05</v>
          </cell>
          <cell r="L146">
            <v>0.05</v>
          </cell>
          <cell r="M146">
            <v>0</v>
          </cell>
          <cell r="N146">
            <v>0</v>
          </cell>
          <cell r="O146">
            <v>0</v>
          </cell>
          <cell r="P146">
            <v>0.05</v>
          </cell>
          <cell r="Q146">
            <v>0</v>
          </cell>
          <cell r="R146">
            <v>0</v>
          </cell>
          <cell r="S146" t="str">
            <v>Chư Răng</v>
          </cell>
          <cell r="T146">
            <v>0</v>
          </cell>
          <cell r="U146">
            <v>0</v>
          </cell>
          <cell r="V146">
            <v>0</v>
          </cell>
          <cell r="W146" t="str">
            <v>Chư Răng</v>
          </cell>
          <cell r="X146" t="str">
            <v>PNNChư Răng</v>
          </cell>
          <cell r="Y146" t="str">
            <v>PNNChư Răng</v>
          </cell>
          <cell r="Z146" t="str">
            <v>DSHChư Răng</v>
          </cell>
          <cell r="AA146" t="str">
            <v>Chư Răng</v>
          </cell>
          <cell r="AB146" t="str">
            <v>/Chư Răng</v>
          </cell>
          <cell r="AC146">
            <v>0.05</v>
          </cell>
          <cell r="AD146">
            <v>0.05</v>
          </cell>
          <cell r="AE146">
            <v>0</v>
          </cell>
          <cell r="AF146">
            <v>0</v>
          </cell>
          <cell r="AG146">
            <v>0</v>
          </cell>
          <cell r="AH146">
            <v>0</v>
          </cell>
          <cell r="AI146">
            <v>0.05</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0.05</v>
          </cell>
          <cell r="CJ146">
            <v>0</v>
          </cell>
          <cell r="CK146">
            <v>0</v>
          </cell>
          <cell r="CL146">
            <v>0</v>
          </cell>
        </row>
        <row r="147">
          <cell r="D147" t="str">
            <v>DTT</v>
          </cell>
          <cell r="E147" t="str">
            <v>PNN</v>
          </cell>
          <cell r="F147" t="str">
            <v>PNN</v>
          </cell>
          <cell r="G147" t="str">
            <v>HT</v>
          </cell>
          <cell r="H147" t="str">
            <v>Sân vận động xã</v>
          </cell>
          <cell r="I147">
            <v>0</v>
          </cell>
          <cell r="J147">
            <v>0</v>
          </cell>
          <cell r="K147">
            <v>0.05</v>
          </cell>
          <cell r="L147">
            <v>0.05</v>
          </cell>
          <cell r="M147">
            <v>0</v>
          </cell>
          <cell r="N147">
            <v>0</v>
          </cell>
          <cell r="O147">
            <v>0</v>
          </cell>
          <cell r="P147">
            <v>0.05</v>
          </cell>
          <cell r="Q147">
            <v>0</v>
          </cell>
          <cell r="R147">
            <v>0</v>
          </cell>
          <cell r="S147" t="str">
            <v>Chư Răng</v>
          </cell>
          <cell r="T147">
            <v>0</v>
          </cell>
          <cell r="U147">
            <v>0</v>
          </cell>
          <cell r="V147">
            <v>0</v>
          </cell>
          <cell r="W147" t="str">
            <v>Chư Răng</v>
          </cell>
          <cell r="X147" t="str">
            <v>PNNChư Răng</v>
          </cell>
          <cell r="Y147" t="str">
            <v>PNNChư Răng</v>
          </cell>
          <cell r="Z147" t="str">
            <v>DTTChư Răng</v>
          </cell>
          <cell r="AA147" t="str">
            <v>Chư Răng</v>
          </cell>
          <cell r="AB147" t="str">
            <v>HTChư Răng</v>
          </cell>
          <cell r="AC147">
            <v>0.05</v>
          </cell>
          <cell r="AD147">
            <v>0.05</v>
          </cell>
          <cell r="AE147">
            <v>0</v>
          </cell>
          <cell r="AF147">
            <v>0</v>
          </cell>
          <cell r="AG147">
            <v>0</v>
          </cell>
          <cell r="AH147">
            <v>0</v>
          </cell>
          <cell r="AI147">
            <v>0.05</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0.05</v>
          </cell>
          <cell r="CJ147">
            <v>0</v>
          </cell>
          <cell r="CK147">
            <v>0</v>
          </cell>
          <cell r="CL147">
            <v>0</v>
          </cell>
        </row>
        <row r="148">
          <cell r="D148" t="str">
            <v>DSH</v>
          </cell>
          <cell r="E148" t="str">
            <v>PNN</v>
          </cell>
          <cell r="F148" t="str">
            <v>PNN</v>
          </cell>
          <cell r="G148" t="str">
            <v>/</v>
          </cell>
          <cell r="H148" t="str">
            <v>Nhà sinh hoạt cộng đồng thôn 1, 3 và Đồng Sơn</v>
          </cell>
          <cell r="I148">
            <v>0</v>
          </cell>
          <cell r="J148">
            <v>0</v>
          </cell>
          <cell r="K148">
            <v>0.15</v>
          </cell>
          <cell r="L148">
            <v>0.15</v>
          </cell>
          <cell r="M148">
            <v>0</v>
          </cell>
          <cell r="N148">
            <v>0</v>
          </cell>
          <cell r="O148">
            <v>0</v>
          </cell>
          <cell r="P148">
            <v>0.15</v>
          </cell>
          <cell r="Q148">
            <v>0</v>
          </cell>
          <cell r="R148">
            <v>0</v>
          </cell>
          <cell r="S148" t="str">
            <v>Kim Tân</v>
          </cell>
          <cell r="T148">
            <v>0</v>
          </cell>
          <cell r="U148">
            <v>0</v>
          </cell>
          <cell r="V148">
            <v>0</v>
          </cell>
          <cell r="W148" t="str">
            <v>Kim Tân</v>
          </cell>
          <cell r="X148" t="str">
            <v>PNNKim Tân</v>
          </cell>
          <cell r="Y148" t="str">
            <v>PNNKim Tân</v>
          </cell>
          <cell r="Z148" t="str">
            <v>DSHKim Tân</v>
          </cell>
          <cell r="AA148" t="str">
            <v>Kim Tân</v>
          </cell>
          <cell r="AB148" t="str">
            <v>/Kim Tân</v>
          </cell>
          <cell r="AC148">
            <v>0.15</v>
          </cell>
          <cell r="AD148">
            <v>0.15</v>
          </cell>
          <cell r="AE148">
            <v>0</v>
          </cell>
          <cell r="AF148">
            <v>0</v>
          </cell>
          <cell r="AG148">
            <v>0</v>
          </cell>
          <cell r="AH148">
            <v>0</v>
          </cell>
          <cell r="AI148">
            <v>0.15</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0.15</v>
          </cell>
          <cell r="CJ148">
            <v>0</v>
          </cell>
          <cell r="CK148">
            <v>0</v>
          </cell>
          <cell r="CL148">
            <v>0</v>
          </cell>
        </row>
        <row r="149">
          <cell r="D149" t="str">
            <v>ONT</v>
          </cell>
          <cell r="E149" t="str">
            <v>PNN</v>
          </cell>
          <cell r="F149" t="str">
            <v>PNN</v>
          </cell>
          <cell r="G149" t="str">
            <v>/</v>
          </cell>
          <cell r="H149" t="str">
            <v>Đấu giá quyền sử dụng đất từ năm 2016 chuyển sang 2017 (Quy hoạch khu dân cư)</v>
          </cell>
          <cell r="I149">
            <v>0</v>
          </cell>
          <cell r="J149">
            <v>0</v>
          </cell>
          <cell r="K149">
            <v>0.6</v>
          </cell>
          <cell r="L149">
            <v>0.6</v>
          </cell>
          <cell r="M149">
            <v>0.6</v>
          </cell>
          <cell r="N149">
            <v>0</v>
          </cell>
          <cell r="O149">
            <v>0</v>
          </cell>
          <cell r="P149">
            <v>0</v>
          </cell>
          <cell r="Q149">
            <v>0</v>
          </cell>
          <cell r="R149">
            <v>0</v>
          </cell>
          <cell r="S149" t="str">
            <v>Kim Tân</v>
          </cell>
          <cell r="T149">
            <v>0</v>
          </cell>
          <cell r="U149">
            <v>0</v>
          </cell>
          <cell r="V149">
            <v>0</v>
          </cell>
          <cell r="W149" t="str">
            <v>Kim Tân</v>
          </cell>
          <cell r="X149" t="str">
            <v>PNNKim Tân</v>
          </cell>
          <cell r="Y149" t="str">
            <v>PNNKim Tân</v>
          </cell>
          <cell r="Z149" t="str">
            <v>ONTKim Tân</v>
          </cell>
          <cell r="AA149" t="str">
            <v>Kim Tân</v>
          </cell>
          <cell r="AB149" t="str">
            <v>/Kim Tân</v>
          </cell>
          <cell r="AC149">
            <v>0.6</v>
          </cell>
          <cell r="AD149">
            <v>0.6</v>
          </cell>
          <cell r="AE149">
            <v>0</v>
          </cell>
          <cell r="AF149">
            <v>0</v>
          </cell>
          <cell r="AG149">
            <v>0</v>
          </cell>
          <cell r="AH149">
            <v>0</v>
          </cell>
          <cell r="AI149">
            <v>0.6</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0.6</v>
          </cell>
          <cell r="CJ149">
            <v>0</v>
          </cell>
          <cell r="CK149">
            <v>0</v>
          </cell>
          <cell r="CL149">
            <v>0</v>
          </cell>
          <cell r="CM149" t="str">
            <v>coKH16</v>
          </cell>
        </row>
        <row r="150">
          <cell r="D150" t="str">
            <v>DGD</v>
          </cell>
          <cell r="E150" t="str">
            <v>PNN</v>
          </cell>
          <cell r="F150" t="str">
            <v>PNN</v>
          </cell>
          <cell r="G150" t="str">
            <v>HT</v>
          </cell>
          <cell r="H150" t="str">
            <v>Trường THCS Nay Der</v>
          </cell>
          <cell r="I150">
            <v>0</v>
          </cell>
          <cell r="J150">
            <v>0</v>
          </cell>
          <cell r="K150">
            <v>1.5</v>
          </cell>
          <cell r="L150">
            <v>1.5</v>
          </cell>
          <cell r="M150">
            <v>0</v>
          </cell>
          <cell r="N150">
            <v>0</v>
          </cell>
          <cell r="O150">
            <v>0</v>
          </cell>
          <cell r="P150">
            <v>1.5</v>
          </cell>
          <cell r="Q150">
            <v>0</v>
          </cell>
          <cell r="R150">
            <v>0</v>
          </cell>
          <cell r="S150" t="str">
            <v>Chư Mố</v>
          </cell>
          <cell r="T150">
            <v>0</v>
          </cell>
          <cell r="U150">
            <v>0</v>
          </cell>
          <cell r="V150">
            <v>0</v>
          </cell>
          <cell r="W150" t="str">
            <v>Chư Mố</v>
          </cell>
          <cell r="X150" t="str">
            <v>PNNChư Mố</v>
          </cell>
          <cell r="Y150" t="str">
            <v>PNNChư Mố</v>
          </cell>
          <cell r="Z150" t="str">
            <v>DGDChư Mố</v>
          </cell>
          <cell r="AA150" t="str">
            <v>Chư Mố</v>
          </cell>
          <cell r="AB150" t="str">
            <v>HTChư Mố</v>
          </cell>
          <cell r="AC150">
            <v>1.5</v>
          </cell>
          <cell r="AD150">
            <v>1.5</v>
          </cell>
          <cell r="AE150">
            <v>0</v>
          </cell>
          <cell r="AF150">
            <v>0</v>
          </cell>
          <cell r="AG150">
            <v>0</v>
          </cell>
          <cell r="AH150">
            <v>0</v>
          </cell>
          <cell r="AI150">
            <v>1</v>
          </cell>
          <cell r="AJ150">
            <v>0.5</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1.5</v>
          </cell>
          <cell r="CJ150">
            <v>0</v>
          </cell>
          <cell r="CK150">
            <v>0</v>
          </cell>
          <cell r="CL150">
            <v>0</v>
          </cell>
        </row>
        <row r="151">
          <cell r="D151" t="str">
            <v>DGD</v>
          </cell>
          <cell r="E151" t="str">
            <v>PNN</v>
          </cell>
          <cell r="F151" t="str">
            <v>PNN</v>
          </cell>
          <cell r="G151" t="str">
            <v>HT</v>
          </cell>
          <cell r="H151" t="str">
            <v>Trường THCS Đinh Núp</v>
          </cell>
          <cell r="I151">
            <v>0</v>
          </cell>
          <cell r="J151">
            <v>0</v>
          </cell>
          <cell r="K151">
            <v>1</v>
          </cell>
          <cell r="L151">
            <v>1</v>
          </cell>
          <cell r="M151">
            <v>1</v>
          </cell>
          <cell r="N151">
            <v>0</v>
          </cell>
          <cell r="O151">
            <v>0</v>
          </cell>
          <cell r="P151">
            <v>0</v>
          </cell>
          <cell r="Q151">
            <v>0</v>
          </cell>
          <cell r="R151">
            <v>0</v>
          </cell>
          <cell r="S151" t="str">
            <v>Pờ Tó</v>
          </cell>
          <cell r="T151" t="str">
            <v>Thu hồi</v>
          </cell>
          <cell r="U151" t="str">
            <v>K3D62</v>
          </cell>
          <cell r="V151">
            <v>0</v>
          </cell>
          <cell r="W151" t="str">
            <v>Thu hồiPờ Tó</v>
          </cell>
          <cell r="X151" t="str">
            <v>PNNPờ Tó</v>
          </cell>
          <cell r="Y151" t="str">
            <v>PNNPờ Tó</v>
          </cell>
          <cell r="Z151" t="str">
            <v>DGDPờ Tó</v>
          </cell>
          <cell r="AA151" t="str">
            <v>Pờ Tó</v>
          </cell>
          <cell r="AB151" t="str">
            <v>HTPờ Tó</v>
          </cell>
          <cell r="AC151">
            <v>1</v>
          </cell>
          <cell r="AD151">
            <v>1</v>
          </cell>
          <cell r="AE151">
            <v>0</v>
          </cell>
          <cell r="AF151">
            <v>0</v>
          </cell>
          <cell r="AG151">
            <v>0</v>
          </cell>
          <cell r="AH151">
            <v>0</v>
          </cell>
          <cell r="AI151">
            <v>0.5</v>
          </cell>
          <cell r="AJ151">
            <v>0.5</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1</v>
          </cell>
          <cell r="CJ151">
            <v>0</v>
          </cell>
          <cell r="CK151">
            <v>0</v>
          </cell>
          <cell r="CL151">
            <v>0</v>
          </cell>
          <cell r="CM151" t="str">
            <v>coKH16</v>
          </cell>
        </row>
        <row r="152">
          <cell r="D152" t="str">
            <v>DCH</v>
          </cell>
          <cell r="E152" t="str">
            <v>PNN</v>
          </cell>
          <cell r="F152" t="str">
            <v>PNN</v>
          </cell>
          <cell r="G152" t="str">
            <v>HT</v>
          </cell>
          <cell r="H152" t="str">
            <v>Xây mới chợ Pờ Tó</v>
          </cell>
          <cell r="I152">
            <v>0</v>
          </cell>
          <cell r="J152">
            <v>0</v>
          </cell>
          <cell r="K152">
            <v>0.3</v>
          </cell>
          <cell r="L152">
            <v>0.3</v>
          </cell>
          <cell r="M152">
            <v>0</v>
          </cell>
          <cell r="N152">
            <v>0</v>
          </cell>
          <cell r="O152">
            <v>0</v>
          </cell>
          <cell r="P152">
            <v>0</v>
          </cell>
          <cell r="Q152">
            <v>0.3</v>
          </cell>
          <cell r="R152">
            <v>0</v>
          </cell>
          <cell r="S152" t="str">
            <v>Pờ Tó</v>
          </cell>
          <cell r="T152">
            <v>0</v>
          </cell>
          <cell r="U152">
            <v>0</v>
          </cell>
          <cell r="V152">
            <v>0</v>
          </cell>
          <cell r="W152" t="str">
            <v>Pờ Tó</v>
          </cell>
          <cell r="X152" t="str">
            <v>PNNPờ Tó</v>
          </cell>
          <cell r="Y152" t="str">
            <v>PNNPờ Tó</v>
          </cell>
          <cell r="Z152" t="str">
            <v>DCHPờ Tó</v>
          </cell>
          <cell r="AA152" t="str">
            <v>Pờ Tó</v>
          </cell>
          <cell r="AB152" t="str">
            <v>HTPờ Tó</v>
          </cell>
          <cell r="AC152">
            <v>0.3</v>
          </cell>
          <cell r="AD152">
            <v>0.3</v>
          </cell>
          <cell r="AE152">
            <v>0</v>
          </cell>
          <cell r="AF152">
            <v>0</v>
          </cell>
          <cell r="AG152">
            <v>0</v>
          </cell>
          <cell r="AH152">
            <v>0</v>
          </cell>
          <cell r="AI152">
            <v>0</v>
          </cell>
          <cell r="AJ152">
            <v>0.3</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0.3</v>
          </cell>
          <cell r="CJ152">
            <v>0</v>
          </cell>
          <cell r="CK152">
            <v>0</v>
          </cell>
          <cell r="CL152">
            <v>0</v>
          </cell>
        </row>
        <row r="153">
          <cell r="D153" t="str">
            <v>DYT</v>
          </cell>
          <cell r="E153" t="str">
            <v>PNN</v>
          </cell>
          <cell r="F153" t="str">
            <v>PNN</v>
          </cell>
          <cell r="G153" t="str">
            <v>HT</v>
          </cell>
          <cell r="H153" t="str">
            <v>Trạm y tế xã</v>
          </cell>
          <cell r="I153">
            <v>0</v>
          </cell>
          <cell r="J153">
            <v>0</v>
          </cell>
          <cell r="K153">
            <v>0.14000000000000001</v>
          </cell>
          <cell r="L153">
            <v>0.14000000000000001</v>
          </cell>
          <cell r="M153">
            <v>0</v>
          </cell>
          <cell r="N153">
            <v>0</v>
          </cell>
          <cell r="O153">
            <v>0</v>
          </cell>
          <cell r="P153">
            <v>0.14000000000000001</v>
          </cell>
          <cell r="Q153">
            <v>0</v>
          </cell>
          <cell r="R153">
            <v>0</v>
          </cell>
          <cell r="S153" t="str">
            <v>Ia KDăm</v>
          </cell>
          <cell r="T153">
            <v>0</v>
          </cell>
          <cell r="U153">
            <v>0</v>
          </cell>
          <cell r="V153">
            <v>0</v>
          </cell>
          <cell r="W153" t="str">
            <v>Ia KDăm</v>
          </cell>
          <cell r="X153" t="str">
            <v>PNNIa KDăm</v>
          </cell>
          <cell r="Y153" t="str">
            <v>PNNIa KDăm</v>
          </cell>
          <cell r="Z153" t="str">
            <v>DYTIa KDăm</v>
          </cell>
          <cell r="AA153" t="str">
            <v>Ia KDăm</v>
          </cell>
          <cell r="AB153" t="str">
            <v>HTIa KDăm</v>
          </cell>
          <cell r="AC153">
            <v>0.14000000000000001</v>
          </cell>
          <cell r="AD153">
            <v>0.14000000000000001</v>
          </cell>
          <cell r="AE153">
            <v>0</v>
          </cell>
          <cell r="AF153">
            <v>0</v>
          </cell>
          <cell r="AG153">
            <v>0</v>
          </cell>
          <cell r="AH153">
            <v>0</v>
          </cell>
          <cell r="AI153">
            <v>0.14000000000000001</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0.14000000000000001</v>
          </cell>
          <cell r="CJ153">
            <v>0</v>
          </cell>
          <cell r="CK153">
            <v>0</v>
          </cell>
          <cell r="CL153">
            <v>0</v>
          </cell>
        </row>
        <row r="154">
          <cell r="D154" t="str">
            <v>DTL</v>
          </cell>
          <cell r="E154" t="str">
            <v>PNN</v>
          </cell>
          <cell r="F154" t="str">
            <v>PNN</v>
          </cell>
          <cell r="G154" t="str">
            <v>HT</v>
          </cell>
          <cell r="H154" t="str">
            <v>Trạm cấp nước tập trung</v>
          </cell>
          <cell r="I154">
            <v>0</v>
          </cell>
          <cell r="J154">
            <v>0</v>
          </cell>
          <cell r="K154">
            <v>0.1</v>
          </cell>
          <cell r="L154">
            <v>0.1</v>
          </cell>
          <cell r="M154">
            <v>0</v>
          </cell>
          <cell r="N154">
            <v>0</v>
          </cell>
          <cell r="O154">
            <v>0</v>
          </cell>
          <cell r="P154">
            <v>0</v>
          </cell>
          <cell r="Q154">
            <v>0.1</v>
          </cell>
          <cell r="R154">
            <v>0</v>
          </cell>
          <cell r="S154" t="str">
            <v>Ia KDăm</v>
          </cell>
          <cell r="T154">
            <v>0</v>
          </cell>
          <cell r="U154">
            <v>0</v>
          </cell>
          <cell r="V154">
            <v>0</v>
          </cell>
          <cell r="W154" t="str">
            <v>Ia KDăm</v>
          </cell>
          <cell r="X154" t="str">
            <v>PNNIa KDăm</v>
          </cell>
          <cell r="Y154" t="str">
            <v>PNNIa KDăm</v>
          </cell>
          <cell r="Z154" t="str">
            <v>DTLIa KDăm</v>
          </cell>
          <cell r="AA154" t="str">
            <v>Ia KDăm</v>
          </cell>
          <cell r="AB154" t="str">
            <v>HTIa KDăm</v>
          </cell>
          <cell r="AC154">
            <v>0.1</v>
          </cell>
          <cell r="AD154">
            <v>0.1</v>
          </cell>
          <cell r="AE154">
            <v>0</v>
          </cell>
          <cell r="AF154">
            <v>0</v>
          </cell>
          <cell r="AG154">
            <v>0</v>
          </cell>
          <cell r="AH154">
            <v>0</v>
          </cell>
          <cell r="AI154">
            <v>0</v>
          </cell>
          <cell r="AJ154">
            <v>0.1</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0.1</v>
          </cell>
          <cell r="CJ154">
            <v>0</v>
          </cell>
          <cell r="CK154">
            <v>0</v>
          </cell>
          <cell r="CL154">
            <v>0</v>
          </cell>
        </row>
        <row r="155">
          <cell r="D155" t="str">
            <v>DGT</v>
          </cell>
          <cell r="E155" t="str">
            <v>PNN</v>
          </cell>
          <cell r="F155" t="str">
            <v>PNN</v>
          </cell>
          <cell r="G155" t="str">
            <v>HT</v>
          </cell>
          <cell r="H155" t="str">
            <v>Đường nội thị huyện Ia Pa</v>
          </cell>
          <cell r="I155">
            <v>0</v>
          </cell>
          <cell r="J155">
            <v>0</v>
          </cell>
          <cell r="K155">
            <v>9</v>
          </cell>
          <cell r="L155">
            <v>9</v>
          </cell>
          <cell r="M155">
            <v>0</v>
          </cell>
          <cell r="N155">
            <v>0</v>
          </cell>
          <cell r="O155">
            <v>0</v>
          </cell>
          <cell r="P155">
            <v>9</v>
          </cell>
          <cell r="Q155">
            <v>0</v>
          </cell>
          <cell r="R155">
            <v>0</v>
          </cell>
          <cell r="S155" t="str">
            <v>Kim Tân</v>
          </cell>
          <cell r="T155">
            <v>0</v>
          </cell>
          <cell r="U155">
            <v>0</v>
          </cell>
          <cell r="V155">
            <v>0</v>
          </cell>
          <cell r="W155" t="str">
            <v>Kim Tân</v>
          </cell>
          <cell r="X155" t="str">
            <v>PNNKim Tân</v>
          </cell>
          <cell r="Y155" t="str">
            <v>PNNKim Tân</v>
          </cell>
          <cell r="Z155" t="str">
            <v>DGTKim Tân</v>
          </cell>
          <cell r="AA155" t="str">
            <v>Kim Tân</v>
          </cell>
          <cell r="AB155" t="str">
            <v>HTKim Tân</v>
          </cell>
          <cell r="AC155">
            <v>9</v>
          </cell>
          <cell r="AD155">
            <v>9</v>
          </cell>
          <cell r="AE155">
            <v>1</v>
          </cell>
          <cell r="AF155">
            <v>0</v>
          </cell>
          <cell r="AG155">
            <v>0</v>
          </cell>
          <cell r="AH155">
            <v>1</v>
          </cell>
          <cell r="AI155">
            <v>5</v>
          </cell>
          <cell r="AJ155">
            <v>3</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9</v>
          </cell>
          <cell r="CJ155">
            <v>0</v>
          </cell>
          <cell r="CK155">
            <v>0</v>
          </cell>
          <cell r="CL155">
            <v>0</v>
          </cell>
        </row>
        <row r="156">
          <cell r="D156" t="str">
            <v>DGT</v>
          </cell>
          <cell r="E156" t="str">
            <v>PNN</v>
          </cell>
          <cell r="F156" t="str">
            <v>PNN</v>
          </cell>
          <cell r="G156" t="str">
            <v>HT</v>
          </cell>
          <cell r="H156" t="str">
            <v>Đường giao thông ra khu sản xuất thôn Plei Toan 1</v>
          </cell>
          <cell r="I156">
            <v>0</v>
          </cell>
          <cell r="J156">
            <v>0</v>
          </cell>
          <cell r="K156">
            <v>1</v>
          </cell>
          <cell r="L156">
            <v>1</v>
          </cell>
          <cell r="M156">
            <v>0</v>
          </cell>
          <cell r="N156">
            <v>0</v>
          </cell>
          <cell r="O156">
            <v>0</v>
          </cell>
          <cell r="P156">
            <v>0</v>
          </cell>
          <cell r="Q156">
            <v>1</v>
          </cell>
          <cell r="R156">
            <v>0</v>
          </cell>
          <cell r="S156" t="str">
            <v>Ia KDăm</v>
          </cell>
          <cell r="T156">
            <v>0</v>
          </cell>
          <cell r="U156">
            <v>0</v>
          </cell>
          <cell r="V156">
            <v>0</v>
          </cell>
          <cell r="W156" t="str">
            <v>Ia KDăm</v>
          </cell>
          <cell r="X156" t="str">
            <v>PNNIa KDăm</v>
          </cell>
          <cell r="Y156" t="str">
            <v>PNNIa KDăm</v>
          </cell>
          <cell r="Z156" t="str">
            <v>DGTIa KDăm</v>
          </cell>
          <cell r="AA156" t="str">
            <v>Ia KDăm</v>
          </cell>
          <cell r="AB156" t="str">
            <v>HTIa KDăm</v>
          </cell>
          <cell r="AC156">
            <v>1</v>
          </cell>
          <cell r="AD156">
            <v>1</v>
          </cell>
          <cell r="AE156">
            <v>0</v>
          </cell>
          <cell r="AF156">
            <v>0</v>
          </cell>
          <cell r="AG156">
            <v>0</v>
          </cell>
          <cell r="AH156">
            <v>0</v>
          </cell>
          <cell r="AI156">
            <v>1</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1</v>
          </cell>
          <cell r="CJ156">
            <v>0</v>
          </cell>
          <cell r="CK156">
            <v>0</v>
          </cell>
          <cell r="CL156">
            <v>0</v>
          </cell>
        </row>
        <row r="157">
          <cell r="D157" t="str">
            <v>DGT</v>
          </cell>
          <cell r="E157" t="str">
            <v>PNN</v>
          </cell>
          <cell r="F157" t="str">
            <v>PNN</v>
          </cell>
          <cell r="G157" t="str">
            <v>HT</v>
          </cell>
          <cell r="H157" t="str">
            <v>Đường giao thông từ TT 662 ra khu sản xuất thôn Bình Hòa</v>
          </cell>
          <cell r="I157">
            <v>0</v>
          </cell>
          <cell r="J157">
            <v>0</v>
          </cell>
          <cell r="K157">
            <v>0.5</v>
          </cell>
          <cell r="L157">
            <v>0.5</v>
          </cell>
          <cell r="M157">
            <v>0</v>
          </cell>
          <cell r="N157">
            <v>0</v>
          </cell>
          <cell r="O157">
            <v>0</v>
          </cell>
          <cell r="P157">
            <v>0</v>
          </cell>
          <cell r="Q157">
            <v>0.5</v>
          </cell>
          <cell r="R157">
            <v>0</v>
          </cell>
          <cell r="S157" t="str">
            <v>Chư Răng</v>
          </cell>
          <cell r="T157">
            <v>0</v>
          </cell>
          <cell r="U157">
            <v>0</v>
          </cell>
          <cell r="V157">
            <v>0</v>
          </cell>
          <cell r="W157" t="str">
            <v>Chư Răng</v>
          </cell>
          <cell r="X157" t="str">
            <v>PNNChư Răng</v>
          </cell>
          <cell r="Y157" t="str">
            <v>PNNChư Răng</v>
          </cell>
          <cell r="Z157" t="str">
            <v>DGTChư Răng</v>
          </cell>
          <cell r="AA157" t="str">
            <v>Chư Răng</v>
          </cell>
          <cell r="AB157" t="str">
            <v>HTChư Răng</v>
          </cell>
          <cell r="AC157">
            <v>0.5</v>
          </cell>
          <cell r="AD157">
            <v>0.5</v>
          </cell>
          <cell r="AE157">
            <v>0</v>
          </cell>
          <cell r="AF157">
            <v>0</v>
          </cell>
          <cell r="AG157">
            <v>0</v>
          </cell>
          <cell r="AH157">
            <v>0</v>
          </cell>
          <cell r="AI157">
            <v>0.5</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0.5</v>
          </cell>
          <cell r="CJ157">
            <v>0</v>
          </cell>
          <cell r="CK157">
            <v>0</v>
          </cell>
          <cell r="CL157">
            <v>0</v>
          </cell>
        </row>
        <row r="158">
          <cell r="D158" t="str">
            <v>DGT</v>
          </cell>
          <cell r="E158" t="str">
            <v>PNN</v>
          </cell>
          <cell r="F158" t="str">
            <v>PNN</v>
          </cell>
          <cell r="G158" t="str">
            <v>HT</v>
          </cell>
          <cell r="H158" t="str">
            <v>Đường giao thông ra khu sản xuất và dãn dân cư thôn Quý Tân</v>
          </cell>
          <cell r="I158">
            <v>0</v>
          </cell>
          <cell r="J158">
            <v>0</v>
          </cell>
          <cell r="K158">
            <v>0.7</v>
          </cell>
          <cell r="L158">
            <v>0.7</v>
          </cell>
          <cell r="M158">
            <v>0</v>
          </cell>
          <cell r="N158">
            <v>0</v>
          </cell>
          <cell r="O158">
            <v>0</v>
          </cell>
          <cell r="P158">
            <v>0</v>
          </cell>
          <cell r="Q158">
            <v>0.7</v>
          </cell>
          <cell r="R158">
            <v>0</v>
          </cell>
          <cell r="S158" t="str">
            <v>Ia Trok</v>
          </cell>
          <cell r="T158">
            <v>0</v>
          </cell>
          <cell r="U158">
            <v>0</v>
          </cell>
          <cell r="V158">
            <v>0</v>
          </cell>
          <cell r="W158" t="str">
            <v>Ia Trok</v>
          </cell>
          <cell r="X158" t="str">
            <v>PNNIa Trok</v>
          </cell>
          <cell r="Y158" t="str">
            <v>PNNIa Trok</v>
          </cell>
          <cell r="Z158" t="str">
            <v>DGTIa Trok</v>
          </cell>
          <cell r="AA158" t="str">
            <v>Ia Trok</v>
          </cell>
          <cell r="AB158" t="str">
            <v>HTIa Trok</v>
          </cell>
          <cell r="AC158">
            <v>0.7</v>
          </cell>
          <cell r="AD158">
            <v>0.7</v>
          </cell>
          <cell r="AE158">
            <v>0</v>
          </cell>
          <cell r="AF158">
            <v>0</v>
          </cell>
          <cell r="AG158">
            <v>0</v>
          </cell>
          <cell r="AH158">
            <v>0</v>
          </cell>
          <cell r="AI158">
            <v>0.7</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0.7</v>
          </cell>
          <cell r="CJ158">
            <v>0</v>
          </cell>
          <cell r="CK158">
            <v>0</v>
          </cell>
          <cell r="CL158">
            <v>0</v>
          </cell>
        </row>
        <row r="159">
          <cell r="D159" t="str">
            <v>DGD</v>
          </cell>
          <cell r="E159" t="str">
            <v>PNN</v>
          </cell>
          <cell r="F159" t="str">
            <v>PNN</v>
          </cell>
          <cell r="G159" t="str">
            <v>HT</v>
          </cell>
          <cell r="H159" t="str">
            <v>Trường Tiểu học Lê Văn Tám</v>
          </cell>
          <cell r="I159">
            <v>0</v>
          </cell>
          <cell r="J159">
            <v>0</v>
          </cell>
          <cell r="K159">
            <v>1.5</v>
          </cell>
          <cell r="L159">
            <v>1.5</v>
          </cell>
          <cell r="M159">
            <v>0</v>
          </cell>
          <cell r="N159">
            <v>0</v>
          </cell>
          <cell r="O159">
            <v>0</v>
          </cell>
          <cell r="P159">
            <v>0</v>
          </cell>
          <cell r="Q159">
            <v>1.5</v>
          </cell>
          <cell r="R159">
            <v>0</v>
          </cell>
          <cell r="S159" t="str">
            <v>Pờ Tó</v>
          </cell>
          <cell r="T159">
            <v>0</v>
          </cell>
          <cell r="U159">
            <v>0</v>
          </cell>
          <cell r="V159">
            <v>0</v>
          </cell>
          <cell r="W159" t="str">
            <v>Pờ Tó</v>
          </cell>
          <cell r="X159" t="str">
            <v>PNNPờ Tó</v>
          </cell>
          <cell r="Y159" t="str">
            <v>PNNPờ Tó</v>
          </cell>
          <cell r="Z159" t="str">
            <v>DGDPờ Tó</v>
          </cell>
          <cell r="AA159" t="str">
            <v>Pờ Tó</v>
          </cell>
          <cell r="AB159" t="str">
            <v>HTPờ Tó</v>
          </cell>
          <cell r="AC159">
            <v>1.5</v>
          </cell>
          <cell r="AD159">
            <v>1.5</v>
          </cell>
          <cell r="AE159">
            <v>0</v>
          </cell>
          <cell r="AF159">
            <v>0</v>
          </cell>
          <cell r="AG159">
            <v>0</v>
          </cell>
          <cell r="AH159">
            <v>0</v>
          </cell>
          <cell r="AI159">
            <v>0.5</v>
          </cell>
          <cell r="AJ159">
            <v>1</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1.5</v>
          </cell>
          <cell r="CJ159">
            <v>0</v>
          </cell>
          <cell r="CK159">
            <v>0</v>
          </cell>
          <cell r="CL159">
            <v>0</v>
          </cell>
        </row>
        <row r="160">
          <cell r="D160" t="str">
            <v>DGT</v>
          </cell>
          <cell r="E160" t="str">
            <v>PNN</v>
          </cell>
          <cell r="F160" t="str">
            <v>PNN</v>
          </cell>
          <cell r="G160" t="str">
            <v>HT</v>
          </cell>
          <cell r="H160" t="str">
            <v>Đường giao thông ra khu sản xuất cánh đồng thôn Quý Đức, Bôn Trốk, Bôn Chư Ma</v>
          </cell>
          <cell r="I160">
            <v>0</v>
          </cell>
          <cell r="J160">
            <v>0</v>
          </cell>
          <cell r="K160">
            <v>0.4</v>
          </cell>
          <cell r="L160">
            <v>0.4</v>
          </cell>
          <cell r="M160">
            <v>0</v>
          </cell>
          <cell r="N160">
            <v>0</v>
          </cell>
          <cell r="O160">
            <v>0</v>
          </cell>
          <cell r="P160">
            <v>0</v>
          </cell>
          <cell r="Q160">
            <v>0.4</v>
          </cell>
          <cell r="R160">
            <v>0</v>
          </cell>
          <cell r="S160" t="str">
            <v>Ia Trok</v>
          </cell>
          <cell r="T160">
            <v>0</v>
          </cell>
          <cell r="U160">
            <v>0</v>
          </cell>
          <cell r="V160">
            <v>0</v>
          </cell>
          <cell r="W160" t="str">
            <v>Ia Trok</v>
          </cell>
          <cell r="X160" t="str">
            <v>PNNIa Trok</v>
          </cell>
          <cell r="Y160" t="str">
            <v>PNNIa Trok</v>
          </cell>
          <cell r="Z160" t="str">
            <v>DGTIa Trok</v>
          </cell>
          <cell r="AA160" t="str">
            <v>Ia Trok</v>
          </cell>
          <cell r="AB160" t="str">
            <v>HTIa Trok</v>
          </cell>
          <cell r="AC160">
            <v>0.4</v>
          </cell>
          <cell r="AD160">
            <v>0.4</v>
          </cell>
          <cell r="AE160">
            <v>0</v>
          </cell>
          <cell r="AF160">
            <v>0</v>
          </cell>
          <cell r="AG160">
            <v>0</v>
          </cell>
          <cell r="AH160">
            <v>0</v>
          </cell>
          <cell r="AI160">
            <v>0.4</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0.4</v>
          </cell>
          <cell r="CJ160">
            <v>0</v>
          </cell>
          <cell r="CK160">
            <v>0</v>
          </cell>
          <cell r="CL160">
            <v>0</v>
          </cell>
        </row>
        <row r="161">
          <cell r="D161" t="str">
            <v>DGT</v>
          </cell>
          <cell r="E161" t="str">
            <v>PNN</v>
          </cell>
          <cell r="F161" t="str">
            <v>PNN</v>
          </cell>
          <cell r="G161" t="str">
            <v>HT</v>
          </cell>
          <cell r="H161" t="str">
            <v>Đường giao thông ra khu sản xuất Trạm bơm điện số 2, xã Chư Mố</v>
          </cell>
          <cell r="I161">
            <v>0</v>
          </cell>
          <cell r="J161">
            <v>0</v>
          </cell>
          <cell r="K161">
            <v>0.8</v>
          </cell>
          <cell r="L161">
            <v>0.8</v>
          </cell>
          <cell r="M161">
            <v>0</v>
          </cell>
          <cell r="N161">
            <v>0</v>
          </cell>
          <cell r="O161">
            <v>0</v>
          </cell>
          <cell r="P161">
            <v>0</v>
          </cell>
          <cell r="Q161">
            <v>0.8</v>
          </cell>
          <cell r="R161">
            <v>0</v>
          </cell>
          <cell r="S161" t="str">
            <v>Chư Mố</v>
          </cell>
          <cell r="T161">
            <v>0</v>
          </cell>
          <cell r="U161">
            <v>0</v>
          </cell>
          <cell r="V161">
            <v>0</v>
          </cell>
          <cell r="W161" t="str">
            <v>Chư Mố</v>
          </cell>
          <cell r="X161" t="str">
            <v>PNNChư Mố</v>
          </cell>
          <cell r="Y161" t="str">
            <v>PNNChư Mố</v>
          </cell>
          <cell r="Z161" t="str">
            <v>DGTChư Mố</v>
          </cell>
          <cell r="AA161" t="str">
            <v>Chư Mố</v>
          </cell>
          <cell r="AB161" t="str">
            <v>HTChư Mố</v>
          </cell>
          <cell r="AC161">
            <v>0.8</v>
          </cell>
          <cell r="AD161">
            <v>0.8</v>
          </cell>
          <cell r="AE161">
            <v>0</v>
          </cell>
          <cell r="AF161">
            <v>0</v>
          </cell>
          <cell r="AG161">
            <v>0</v>
          </cell>
          <cell r="AH161">
            <v>0</v>
          </cell>
          <cell r="AI161">
            <v>0.8</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0.8</v>
          </cell>
          <cell r="CJ161">
            <v>0</v>
          </cell>
          <cell r="CK161">
            <v>0</v>
          </cell>
          <cell r="CL161">
            <v>0</v>
          </cell>
        </row>
        <row r="162">
          <cell r="D162" t="str">
            <v>DGT</v>
          </cell>
          <cell r="E162" t="str">
            <v>PNN</v>
          </cell>
          <cell r="F162" t="str">
            <v>PNN</v>
          </cell>
          <cell r="G162" t="str">
            <v>HT</v>
          </cell>
          <cell r="H162" t="str">
            <v>Đường giao thông ra khu sản xuất thôn 3 (Đầu tuyến là nhà ông Thất ở TL662 ra khu sản xuất)</v>
          </cell>
          <cell r="I162">
            <v>0</v>
          </cell>
          <cell r="J162">
            <v>0</v>
          </cell>
          <cell r="K162">
            <v>0.6</v>
          </cell>
          <cell r="L162">
            <v>0.6</v>
          </cell>
          <cell r="M162">
            <v>0</v>
          </cell>
          <cell r="N162">
            <v>0</v>
          </cell>
          <cell r="O162">
            <v>0</v>
          </cell>
          <cell r="P162">
            <v>0.6</v>
          </cell>
          <cell r="Q162">
            <v>0</v>
          </cell>
          <cell r="R162">
            <v>0</v>
          </cell>
          <cell r="S162" t="str">
            <v>Kim Tân</v>
          </cell>
          <cell r="T162">
            <v>0</v>
          </cell>
          <cell r="U162">
            <v>0</v>
          </cell>
          <cell r="V162">
            <v>0</v>
          </cell>
          <cell r="W162" t="str">
            <v>Kim Tân</v>
          </cell>
          <cell r="X162" t="str">
            <v>PNNKim Tân</v>
          </cell>
          <cell r="Y162" t="str">
            <v>PNNKim Tân</v>
          </cell>
          <cell r="Z162" t="str">
            <v>DGTKim Tân</v>
          </cell>
          <cell r="AA162" t="str">
            <v>Kim Tân</v>
          </cell>
          <cell r="AB162" t="str">
            <v>HTKim Tân</v>
          </cell>
          <cell r="AC162">
            <v>0.6</v>
          </cell>
          <cell r="AD162">
            <v>0.6</v>
          </cell>
          <cell r="AE162">
            <v>0</v>
          </cell>
          <cell r="AF162">
            <v>0</v>
          </cell>
          <cell r="AG162">
            <v>0</v>
          </cell>
          <cell r="AH162">
            <v>0</v>
          </cell>
          <cell r="AI162">
            <v>0.6</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0.6</v>
          </cell>
          <cell r="CJ162">
            <v>0</v>
          </cell>
          <cell r="CK162">
            <v>0</v>
          </cell>
          <cell r="CL162">
            <v>0</v>
          </cell>
        </row>
        <row r="163">
          <cell r="D163" t="str">
            <v>DGT</v>
          </cell>
          <cell r="E163" t="str">
            <v>PNN</v>
          </cell>
          <cell r="F163" t="str">
            <v>PNN</v>
          </cell>
          <cell r="G163" t="str">
            <v>HT</v>
          </cell>
          <cell r="H163" t="str">
            <v>Đường ra khu sản xuất thôn Chrô Kố</v>
          </cell>
          <cell r="I163">
            <v>0</v>
          </cell>
          <cell r="J163">
            <v>0</v>
          </cell>
          <cell r="K163">
            <v>0.75</v>
          </cell>
          <cell r="L163">
            <v>0.75</v>
          </cell>
          <cell r="M163">
            <v>0</v>
          </cell>
          <cell r="N163">
            <v>0</v>
          </cell>
          <cell r="O163">
            <v>0</v>
          </cell>
          <cell r="P163">
            <v>0.75</v>
          </cell>
          <cell r="Q163">
            <v>0</v>
          </cell>
          <cell r="R163">
            <v>0</v>
          </cell>
          <cell r="S163" t="str">
            <v>Ia KDăm</v>
          </cell>
          <cell r="T163">
            <v>0</v>
          </cell>
          <cell r="U163">
            <v>0</v>
          </cell>
          <cell r="V163">
            <v>0</v>
          </cell>
          <cell r="W163" t="str">
            <v>Ia KDăm</v>
          </cell>
          <cell r="X163" t="str">
            <v>PNNIa KDăm</v>
          </cell>
          <cell r="Y163" t="str">
            <v>PNNIa KDăm</v>
          </cell>
          <cell r="Z163" t="str">
            <v>DGTIa KDăm</v>
          </cell>
          <cell r="AA163" t="str">
            <v>Ia KDăm</v>
          </cell>
          <cell r="AB163" t="str">
            <v>HTIa KDăm</v>
          </cell>
          <cell r="AC163">
            <v>0.75</v>
          </cell>
          <cell r="AD163">
            <v>0.75</v>
          </cell>
          <cell r="AE163">
            <v>0</v>
          </cell>
          <cell r="AF163">
            <v>0</v>
          </cell>
          <cell r="AG163">
            <v>0</v>
          </cell>
          <cell r="AH163">
            <v>0</v>
          </cell>
          <cell r="AI163">
            <v>0</v>
          </cell>
          <cell r="AJ163">
            <v>0.75</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0.75</v>
          </cell>
          <cell r="CJ163">
            <v>0</v>
          </cell>
          <cell r="CK163">
            <v>0</v>
          </cell>
          <cell r="CL163">
            <v>0</v>
          </cell>
        </row>
        <row r="164">
          <cell r="D164" t="str">
            <v>DGT</v>
          </cell>
          <cell r="E164" t="str">
            <v>PNN</v>
          </cell>
          <cell r="F164" t="str">
            <v>PNN</v>
          </cell>
          <cell r="G164" t="str">
            <v>HT</v>
          </cell>
          <cell r="H164" t="str">
            <v>Đường đi ra khu sản xuất thôn Mơ Năng 2</v>
          </cell>
          <cell r="I164">
            <v>0</v>
          </cell>
          <cell r="J164">
            <v>0</v>
          </cell>
          <cell r="K164">
            <v>0.5</v>
          </cell>
          <cell r="L164">
            <v>0.5</v>
          </cell>
          <cell r="M164">
            <v>0</v>
          </cell>
          <cell r="N164">
            <v>0</v>
          </cell>
          <cell r="O164">
            <v>0</v>
          </cell>
          <cell r="P164">
            <v>0</v>
          </cell>
          <cell r="Q164">
            <v>0.5</v>
          </cell>
          <cell r="R164">
            <v>0</v>
          </cell>
          <cell r="S164" t="str">
            <v>Kim Tân</v>
          </cell>
          <cell r="T164">
            <v>0</v>
          </cell>
          <cell r="U164">
            <v>0</v>
          </cell>
          <cell r="V164">
            <v>0</v>
          </cell>
          <cell r="W164" t="str">
            <v>Kim Tân</v>
          </cell>
          <cell r="X164" t="str">
            <v>PNNKim Tân</v>
          </cell>
          <cell r="Y164" t="str">
            <v>PNNKim Tân</v>
          </cell>
          <cell r="Z164" t="str">
            <v>DGTKim Tân</v>
          </cell>
          <cell r="AA164" t="str">
            <v>Kim Tân</v>
          </cell>
          <cell r="AB164" t="str">
            <v>HTKim Tân</v>
          </cell>
          <cell r="AC164">
            <v>0.5</v>
          </cell>
          <cell r="AD164">
            <v>0.5</v>
          </cell>
          <cell r="AE164">
            <v>0</v>
          </cell>
          <cell r="AF164">
            <v>0</v>
          </cell>
          <cell r="AG164">
            <v>0</v>
          </cell>
          <cell r="AH164">
            <v>0</v>
          </cell>
          <cell r="AI164">
            <v>0.5</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0.5</v>
          </cell>
          <cell r="CJ164">
            <v>0</v>
          </cell>
          <cell r="CK164">
            <v>0</v>
          </cell>
          <cell r="CL164">
            <v>0</v>
          </cell>
        </row>
        <row r="165">
          <cell r="D165" t="str">
            <v>DGT</v>
          </cell>
          <cell r="E165" t="str">
            <v>PNN</v>
          </cell>
          <cell r="F165" t="str">
            <v>PNN</v>
          </cell>
          <cell r="G165" t="str">
            <v>HT</v>
          </cell>
          <cell r="H165" t="str">
            <v>Đường giao thông thôn Plei Kdăm 2</v>
          </cell>
          <cell r="I165">
            <v>0</v>
          </cell>
          <cell r="J165">
            <v>0</v>
          </cell>
          <cell r="K165">
            <v>0.9</v>
          </cell>
          <cell r="L165">
            <v>0.9</v>
          </cell>
          <cell r="M165">
            <v>0</v>
          </cell>
          <cell r="N165">
            <v>0</v>
          </cell>
          <cell r="O165">
            <v>0</v>
          </cell>
          <cell r="P165">
            <v>0.9</v>
          </cell>
          <cell r="Q165">
            <v>0</v>
          </cell>
          <cell r="R165">
            <v>0</v>
          </cell>
          <cell r="S165" t="str">
            <v>Ia KDăm</v>
          </cell>
          <cell r="T165">
            <v>0</v>
          </cell>
          <cell r="U165">
            <v>0</v>
          </cell>
          <cell r="V165">
            <v>0</v>
          </cell>
          <cell r="W165" t="str">
            <v>Ia KDăm</v>
          </cell>
          <cell r="X165" t="str">
            <v>PNNIa KDăm</v>
          </cell>
          <cell r="Y165" t="str">
            <v>PNNIa KDăm</v>
          </cell>
          <cell r="Z165" t="str">
            <v>DGTIa KDăm</v>
          </cell>
          <cell r="AA165" t="str">
            <v>Ia KDăm</v>
          </cell>
          <cell r="AB165" t="str">
            <v>HTIa KDăm</v>
          </cell>
          <cell r="AC165">
            <v>0.9</v>
          </cell>
          <cell r="AD165">
            <v>0.9</v>
          </cell>
          <cell r="AE165">
            <v>0</v>
          </cell>
          <cell r="AF165">
            <v>0</v>
          </cell>
          <cell r="AG165">
            <v>0</v>
          </cell>
          <cell r="AH165">
            <v>0</v>
          </cell>
          <cell r="AI165">
            <v>0.9</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0.9</v>
          </cell>
          <cell r="CJ165">
            <v>0</v>
          </cell>
          <cell r="CK165">
            <v>0</v>
          </cell>
          <cell r="CL165">
            <v>0</v>
          </cell>
        </row>
        <row r="166">
          <cell r="D166" t="str">
            <v>DGT</v>
          </cell>
          <cell r="E166" t="str">
            <v>PNN</v>
          </cell>
          <cell r="F166" t="str">
            <v>PNN</v>
          </cell>
          <cell r="G166" t="str">
            <v>HT</v>
          </cell>
          <cell r="H166" t="str">
            <v>Đường giao thông nội đồng thôn 1 ra khu sản xuất</v>
          </cell>
          <cell r="I166">
            <v>0</v>
          </cell>
          <cell r="J166">
            <v>0</v>
          </cell>
          <cell r="K166">
            <v>1</v>
          </cell>
          <cell r="L166">
            <v>1</v>
          </cell>
          <cell r="M166">
            <v>0</v>
          </cell>
          <cell r="N166">
            <v>0</v>
          </cell>
          <cell r="O166">
            <v>0</v>
          </cell>
          <cell r="P166">
            <v>1</v>
          </cell>
          <cell r="Q166">
            <v>0</v>
          </cell>
          <cell r="R166">
            <v>0</v>
          </cell>
          <cell r="S166" t="str">
            <v>Kim Tân</v>
          </cell>
          <cell r="T166">
            <v>0</v>
          </cell>
          <cell r="U166">
            <v>0</v>
          </cell>
          <cell r="V166">
            <v>0</v>
          </cell>
          <cell r="W166" t="str">
            <v>Kim Tân</v>
          </cell>
          <cell r="X166" t="str">
            <v>PNNKim Tân</v>
          </cell>
          <cell r="Y166" t="str">
            <v>PNNKim Tân</v>
          </cell>
          <cell r="Z166" t="str">
            <v>DGTKim Tân</v>
          </cell>
          <cell r="AA166" t="str">
            <v>Kim Tân</v>
          </cell>
          <cell r="AB166" t="str">
            <v>HTKim Tân</v>
          </cell>
          <cell r="AC166">
            <v>1</v>
          </cell>
          <cell r="AD166">
            <v>1</v>
          </cell>
          <cell r="AE166">
            <v>0</v>
          </cell>
          <cell r="AF166">
            <v>0</v>
          </cell>
          <cell r="AG166">
            <v>0</v>
          </cell>
          <cell r="AH166">
            <v>0</v>
          </cell>
          <cell r="AI166">
            <v>1</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1</v>
          </cell>
          <cell r="CJ166">
            <v>0</v>
          </cell>
          <cell r="CK166">
            <v>0</v>
          </cell>
          <cell r="CL166">
            <v>0</v>
          </cell>
        </row>
        <row r="167">
          <cell r="D167" t="str">
            <v>DGT</v>
          </cell>
          <cell r="E167" t="str">
            <v>PNN</v>
          </cell>
          <cell r="F167" t="str">
            <v>PNN</v>
          </cell>
          <cell r="G167" t="str">
            <v>HT</v>
          </cell>
          <cell r="H167" t="str">
            <v>Đường giao thông Từ TL 662 đến B22 đi theo kênh B24-3-6 đến suối Mơ Nang  (liên thôn  Ba Leng, Ma San)</v>
          </cell>
          <cell r="I167">
            <v>0</v>
          </cell>
          <cell r="J167">
            <v>0</v>
          </cell>
          <cell r="K167">
            <v>0.4</v>
          </cell>
          <cell r="L167">
            <v>0.4</v>
          </cell>
          <cell r="M167">
            <v>0</v>
          </cell>
          <cell r="N167">
            <v>0</v>
          </cell>
          <cell r="O167">
            <v>0</v>
          </cell>
          <cell r="P167">
            <v>0.4</v>
          </cell>
          <cell r="Q167">
            <v>0</v>
          </cell>
          <cell r="R167">
            <v>0</v>
          </cell>
          <cell r="S167" t="str">
            <v>Ia Mrơn</v>
          </cell>
          <cell r="T167">
            <v>0</v>
          </cell>
          <cell r="U167">
            <v>0</v>
          </cell>
          <cell r="V167">
            <v>0</v>
          </cell>
          <cell r="W167" t="str">
            <v>Ia Mrơn</v>
          </cell>
          <cell r="X167" t="str">
            <v>PNNIa Mrơn</v>
          </cell>
          <cell r="Y167" t="str">
            <v>PNNIa Mrơn</v>
          </cell>
          <cell r="Z167" t="str">
            <v>DGTIa Mrơn</v>
          </cell>
          <cell r="AA167" t="str">
            <v>Ia Mrơn</v>
          </cell>
          <cell r="AB167" t="str">
            <v>HTIa Mrơn</v>
          </cell>
          <cell r="AC167">
            <v>0.4</v>
          </cell>
          <cell r="AD167">
            <v>0.4</v>
          </cell>
          <cell r="AE167">
            <v>0</v>
          </cell>
          <cell r="AF167">
            <v>0</v>
          </cell>
          <cell r="AG167">
            <v>0</v>
          </cell>
          <cell r="AH167">
            <v>0</v>
          </cell>
          <cell r="AI167">
            <v>0.4</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0.4</v>
          </cell>
          <cell r="CJ167">
            <v>0</v>
          </cell>
          <cell r="CK167">
            <v>0</v>
          </cell>
          <cell r="CL167">
            <v>0</v>
          </cell>
        </row>
        <row r="168">
          <cell r="D168" t="str">
            <v>DGT</v>
          </cell>
          <cell r="E168" t="str">
            <v>PNN</v>
          </cell>
          <cell r="F168" t="str">
            <v>PNN</v>
          </cell>
          <cell r="G168" t="str">
            <v>HT</v>
          </cell>
          <cell r="H168" t="str">
            <v>Đường giao thông thôn Hoa Sen từ nhà Dương Văn Sĩ  đến thôn Kim Năng 1</v>
          </cell>
          <cell r="I168">
            <v>0</v>
          </cell>
          <cell r="J168">
            <v>0</v>
          </cell>
          <cell r="K168">
            <v>0.55000000000000004</v>
          </cell>
          <cell r="L168">
            <v>0.55000000000000004</v>
          </cell>
          <cell r="M168">
            <v>0</v>
          </cell>
          <cell r="N168">
            <v>0</v>
          </cell>
          <cell r="O168">
            <v>0</v>
          </cell>
          <cell r="P168">
            <v>0.55000000000000004</v>
          </cell>
          <cell r="Q168">
            <v>0</v>
          </cell>
          <cell r="R168">
            <v>0</v>
          </cell>
          <cell r="S168" t="str">
            <v>Ia Mrơn</v>
          </cell>
          <cell r="T168">
            <v>0</v>
          </cell>
          <cell r="U168">
            <v>0</v>
          </cell>
          <cell r="V168">
            <v>0</v>
          </cell>
          <cell r="W168" t="str">
            <v>Ia Mrơn</v>
          </cell>
          <cell r="X168" t="str">
            <v>PNNIa Mrơn</v>
          </cell>
          <cell r="Y168" t="str">
            <v>PNNIa Mrơn</v>
          </cell>
          <cell r="Z168" t="str">
            <v>DGTIa Mrơn</v>
          </cell>
          <cell r="AA168" t="str">
            <v>Ia Mrơn</v>
          </cell>
          <cell r="AB168" t="str">
            <v>HTIa Mrơn</v>
          </cell>
          <cell r="AC168">
            <v>0.55000000000000004</v>
          </cell>
          <cell r="AD168">
            <v>0.55000000000000004</v>
          </cell>
          <cell r="AE168">
            <v>0</v>
          </cell>
          <cell r="AF168">
            <v>0</v>
          </cell>
          <cell r="AG168">
            <v>0</v>
          </cell>
          <cell r="AH168">
            <v>0</v>
          </cell>
          <cell r="AI168">
            <v>0</v>
          </cell>
          <cell r="AJ168">
            <v>0.55000000000000004</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0.55000000000000004</v>
          </cell>
          <cell r="CJ168">
            <v>0</v>
          </cell>
          <cell r="CK168">
            <v>0</v>
          </cell>
          <cell r="CL168">
            <v>0</v>
          </cell>
        </row>
        <row r="169">
          <cell r="D169" t="str">
            <v>DGT</v>
          </cell>
          <cell r="E169" t="str">
            <v>PNN</v>
          </cell>
          <cell r="F169" t="str">
            <v>PNN</v>
          </cell>
          <cell r="G169" t="str">
            <v>HT</v>
          </cell>
          <cell r="H169" t="str">
            <v>Đường giao thông thôn Hlin 1 (đoạn từ TL 662 đến B24 đến nhà ông A Ma Thim)</v>
          </cell>
          <cell r="I169">
            <v>0</v>
          </cell>
          <cell r="J169">
            <v>0</v>
          </cell>
          <cell r="K169">
            <v>0.18</v>
          </cell>
          <cell r="L169">
            <v>0.18</v>
          </cell>
          <cell r="M169">
            <v>0</v>
          </cell>
          <cell r="N169">
            <v>0</v>
          </cell>
          <cell r="O169">
            <v>0</v>
          </cell>
          <cell r="P169">
            <v>0.18</v>
          </cell>
          <cell r="Q169">
            <v>0</v>
          </cell>
          <cell r="R169">
            <v>0</v>
          </cell>
          <cell r="S169" t="str">
            <v>Ia Mrơn</v>
          </cell>
          <cell r="T169">
            <v>0</v>
          </cell>
          <cell r="U169">
            <v>0</v>
          </cell>
          <cell r="V169">
            <v>0</v>
          </cell>
          <cell r="W169" t="str">
            <v>Ia Mrơn</v>
          </cell>
          <cell r="X169" t="str">
            <v>PNNIa Mrơn</v>
          </cell>
          <cell r="Y169" t="str">
            <v>PNNIa Mrơn</v>
          </cell>
          <cell r="Z169" t="str">
            <v>DGTIa Mrơn</v>
          </cell>
          <cell r="AA169" t="str">
            <v>Ia Mrơn</v>
          </cell>
          <cell r="AB169" t="str">
            <v>HTIa Mrơn</v>
          </cell>
          <cell r="AC169">
            <v>0.18</v>
          </cell>
          <cell r="AD169">
            <v>0.18</v>
          </cell>
          <cell r="AE169">
            <v>0</v>
          </cell>
          <cell r="AF169">
            <v>0</v>
          </cell>
          <cell r="AG169">
            <v>0</v>
          </cell>
          <cell r="AH169">
            <v>0</v>
          </cell>
          <cell r="AI169">
            <v>0</v>
          </cell>
          <cell r="AJ169">
            <v>0.18</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0.18</v>
          </cell>
          <cell r="CJ169">
            <v>0</v>
          </cell>
          <cell r="CK169">
            <v>0</v>
          </cell>
          <cell r="CL169">
            <v>0</v>
          </cell>
        </row>
        <row r="170">
          <cell r="D170" t="str">
            <v>DGT</v>
          </cell>
          <cell r="E170" t="str">
            <v>PNN</v>
          </cell>
          <cell r="F170" t="str">
            <v>PNN</v>
          </cell>
          <cell r="G170" t="str">
            <v>HT</v>
          </cell>
          <cell r="H170" t="str">
            <v>Đường giao thông thôn Bôn Chư Ma, từ nhà ông Ksor Ruat đến kênh mương B22-10</v>
          </cell>
          <cell r="I170">
            <v>0</v>
          </cell>
          <cell r="J170">
            <v>0</v>
          </cell>
          <cell r="K170">
            <v>0.34</v>
          </cell>
          <cell r="L170">
            <v>0.34</v>
          </cell>
          <cell r="M170">
            <v>0</v>
          </cell>
          <cell r="N170">
            <v>0</v>
          </cell>
          <cell r="O170">
            <v>0</v>
          </cell>
          <cell r="P170">
            <v>0.34</v>
          </cell>
          <cell r="Q170">
            <v>0</v>
          </cell>
          <cell r="R170">
            <v>0</v>
          </cell>
          <cell r="S170" t="str">
            <v>Ia Trok</v>
          </cell>
          <cell r="T170">
            <v>0</v>
          </cell>
          <cell r="U170">
            <v>0</v>
          </cell>
          <cell r="V170">
            <v>0</v>
          </cell>
          <cell r="W170" t="str">
            <v>Ia Trok</v>
          </cell>
          <cell r="X170" t="str">
            <v>PNNIa Trok</v>
          </cell>
          <cell r="Y170" t="str">
            <v>PNNIa Trok</v>
          </cell>
          <cell r="Z170" t="str">
            <v>DGTIa Trok</v>
          </cell>
          <cell r="AA170" t="str">
            <v>Ia Trok</v>
          </cell>
          <cell r="AB170" t="str">
            <v>HTIa Trok</v>
          </cell>
          <cell r="AC170">
            <v>0.34</v>
          </cell>
          <cell r="AD170">
            <v>0.34</v>
          </cell>
          <cell r="AE170">
            <v>0</v>
          </cell>
          <cell r="AF170">
            <v>0</v>
          </cell>
          <cell r="AG170">
            <v>0</v>
          </cell>
          <cell r="AH170">
            <v>0</v>
          </cell>
          <cell r="AI170">
            <v>0.34</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0.34</v>
          </cell>
          <cell r="CJ170">
            <v>0</v>
          </cell>
          <cell r="CK170">
            <v>0</v>
          </cell>
          <cell r="CL170">
            <v>0</v>
          </cell>
        </row>
        <row r="171">
          <cell r="D171" t="str">
            <v>DGT</v>
          </cell>
          <cell r="E171" t="str">
            <v>PNN</v>
          </cell>
          <cell r="F171" t="str">
            <v>PNN</v>
          </cell>
          <cell r="G171" t="str">
            <v>HT</v>
          </cell>
          <cell r="H171" t="str">
            <v xml:space="preserve">Đường giao thông thôn Bôn Jứ Ama Hoet ra khu sản xuất xã Ia Broắi </v>
          </cell>
          <cell r="I171">
            <v>0</v>
          </cell>
          <cell r="J171">
            <v>0</v>
          </cell>
          <cell r="K171">
            <v>0.44</v>
          </cell>
          <cell r="L171">
            <v>0.44</v>
          </cell>
          <cell r="M171">
            <v>0</v>
          </cell>
          <cell r="N171">
            <v>0</v>
          </cell>
          <cell r="O171">
            <v>0</v>
          </cell>
          <cell r="P171">
            <v>0.44</v>
          </cell>
          <cell r="Q171">
            <v>0</v>
          </cell>
          <cell r="R171">
            <v>0</v>
          </cell>
          <cell r="S171" t="str">
            <v>Ia Broăi</v>
          </cell>
          <cell r="T171">
            <v>0</v>
          </cell>
          <cell r="U171">
            <v>0</v>
          </cell>
          <cell r="V171">
            <v>0</v>
          </cell>
          <cell r="W171" t="str">
            <v>Ia Broăi</v>
          </cell>
          <cell r="X171" t="str">
            <v>PNNIa Broăi</v>
          </cell>
          <cell r="Y171" t="str">
            <v>PNNIa Broăi</v>
          </cell>
          <cell r="Z171" t="str">
            <v>DGTIa Broăi</v>
          </cell>
          <cell r="AA171" t="str">
            <v>Ia Broăi</v>
          </cell>
          <cell r="AB171" t="str">
            <v>HTIa Broăi</v>
          </cell>
          <cell r="AC171">
            <v>0.44</v>
          </cell>
          <cell r="AD171">
            <v>0.44</v>
          </cell>
          <cell r="AE171">
            <v>0</v>
          </cell>
          <cell r="AF171">
            <v>0</v>
          </cell>
          <cell r="AG171">
            <v>0</v>
          </cell>
          <cell r="AH171">
            <v>0</v>
          </cell>
          <cell r="AI171">
            <v>0.44</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0.44</v>
          </cell>
          <cell r="CJ171">
            <v>0</v>
          </cell>
          <cell r="CK171">
            <v>0</v>
          </cell>
          <cell r="CL171">
            <v>0</v>
          </cell>
        </row>
        <row r="172">
          <cell r="D172" t="str">
            <v>DGT</v>
          </cell>
          <cell r="E172" t="str">
            <v>PNN</v>
          </cell>
          <cell r="F172" t="str">
            <v>PNN</v>
          </cell>
          <cell r="G172" t="str">
            <v>HT</v>
          </cell>
          <cell r="H172" t="str">
            <v>Đường giao thông ra khu sản xuất cánh đồng Tông Rơ Siu (thôn Bôn Tơ Khế)</v>
          </cell>
          <cell r="I172">
            <v>0</v>
          </cell>
          <cell r="J172">
            <v>0</v>
          </cell>
          <cell r="K172">
            <v>0.9</v>
          </cell>
          <cell r="L172">
            <v>0.9</v>
          </cell>
          <cell r="M172">
            <v>0</v>
          </cell>
          <cell r="N172">
            <v>0</v>
          </cell>
          <cell r="O172">
            <v>0</v>
          </cell>
          <cell r="P172">
            <v>0.9</v>
          </cell>
          <cell r="Q172">
            <v>0</v>
          </cell>
          <cell r="R172">
            <v>0</v>
          </cell>
          <cell r="S172" t="str">
            <v>Ia Tul</v>
          </cell>
          <cell r="T172">
            <v>0</v>
          </cell>
          <cell r="U172">
            <v>0</v>
          </cell>
          <cell r="V172">
            <v>0</v>
          </cell>
          <cell r="W172" t="str">
            <v>Ia Tul</v>
          </cell>
          <cell r="X172" t="str">
            <v>PNNIa Tul</v>
          </cell>
          <cell r="Y172" t="str">
            <v>PNNIa Tul</v>
          </cell>
          <cell r="Z172" t="str">
            <v>DGTIa Tul</v>
          </cell>
          <cell r="AA172" t="str">
            <v>Ia Tul</v>
          </cell>
          <cell r="AB172" t="str">
            <v>HTIa Tul</v>
          </cell>
          <cell r="AC172">
            <v>0.9</v>
          </cell>
          <cell r="AD172">
            <v>0.9</v>
          </cell>
          <cell r="AE172">
            <v>0</v>
          </cell>
          <cell r="AF172">
            <v>0</v>
          </cell>
          <cell r="AG172">
            <v>0</v>
          </cell>
          <cell r="AH172">
            <v>0</v>
          </cell>
          <cell r="AI172">
            <v>0.9</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0.9</v>
          </cell>
          <cell r="CJ172">
            <v>0</v>
          </cell>
          <cell r="CK172">
            <v>0</v>
          </cell>
          <cell r="CL172">
            <v>0</v>
          </cell>
        </row>
        <row r="173">
          <cell r="D173" t="str">
            <v>DGT</v>
          </cell>
          <cell r="E173" t="str">
            <v>PNN</v>
          </cell>
          <cell r="F173" t="str">
            <v>PNN</v>
          </cell>
          <cell r="G173" t="str">
            <v>HT</v>
          </cell>
          <cell r="H173" t="str">
            <v>Đường giao thông liên thôn Kliếc A đi Bi Dông, xã Pờ Tó</v>
          </cell>
          <cell r="I173">
            <v>0</v>
          </cell>
          <cell r="J173">
            <v>0</v>
          </cell>
          <cell r="K173">
            <v>0.55000000000000004</v>
          </cell>
          <cell r="L173">
            <v>0.55000000000000004</v>
          </cell>
          <cell r="M173">
            <v>0</v>
          </cell>
          <cell r="N173">
            <v>0</v>
          </cell>
          <cell r="O173">
            <v>0</v>
          </cell>
          <cell r="P173">
            <v>0.55000000000000004</v>
          </cell>
          <cell r="Q173">
            <v>0</v>
          </cell>
          <cell r="R173">
            <v>0</v>
          </cell>
          <cell r="S173" t="str">
            <v>Pờ Tó</v>
          </cell>
          <cell r="T173">
            <v>0</v>
          </cell>
          <cell r="U173">
            <v>0</v>
          </cell>
          <cell r="V173">
            <v>0</v>
          </cell>
          <cell r="W173" t="str">
            <v>Pờ Tó</v>
          </cell>
          <cell r="X173" t="str">
            <v>PNNPờ Tó</v>
          </cell>
          <cell r="Y173" t="str">
            <v>PNNPờ Tó</v>
          </cell>
          <cell r="Z173" t="str">
            <v>DGTPờ Tó</v>
          </cell>
          <cell r="AA173" t="str">
            <v>Pờ Tó</v>
          </cell>
          <cell r="AB173" t="str">
            <v>HTPờ Tó</v>
          </cell>
          <cell r="AC173">
            <v>0.55000000000000004</v>
          </cell>
          <cell r="AD173">
            <v>0.55000000000000004</v>
          </cell>
          <cell r="AE173">
            <v>0</v>
          </cell>
          <cell r="AF173">
            <v>0</v>
          </cell>
          <cell r="AG173">
            <v>0</v>
          </cell>
          <cell r="AH173">
            <v>0</v>
          </cell>
          <cell r="AI173">
            <v>0</v>
          </cell>
          <cell r="AJ173">
            <v>0.55000000000000004</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0.55000000000000004</v>
          </cell>
          <cell r="CJ173">
            <v>0</v>
          </cell>
          <cell r="CK173">
            <v>0</v>
          </cell>
          <cell r="CL173">
            <v>0</v>
          </cell>
        </row>
        <row r="174">
          <cell r="D174" t="str">
            <v>DGT</v>
          </cell>
          <cell r="E174" t="str">
            <v>PNN</v>
          </cell>
          <cell r="F174" t="str">
            <v>PNN</v>
          </cell>
          <cell r="G174" t="str">
            <v>HT</v>
          </cell>
          <cell r="H174" t="str">
            <v>Đường giao thông từ TL 666 đi khu sản xuất Ya Ly (đoạn từ đất ông Thường đến đất ông Phúc)</v>
          </cell>
          <cell r="I174">
            <v>0</v>
          </cell>
          <cell r="J174">
            <v>0</v>
          </cell>
          <cell r="K174">
            <v>0.4</v>
          </cell>
          <cell r="L174">
            <v>0.4</v>
          </cell>
          <cell r="M174">
            <v>0</v>
          </cell>
          <cell r="N174">
            <v>0</v>
          </cell>
          <cell r="O174">
            <v>0</v>
          </cell>
          <cell r="P174">
            <v>0.4</v>
          </cell>
          <cell r="Q174">
            <v>0</v>
          </cell>
          <cell r="R174">
            <v>0</v>
          </cell>
          <cell r="S174" t="str">
            <v>Pờ Tó</v>
          </cell>
          <cell r="T174">
            <v>0</v>
          </cell>
          <cell r="U174">
            <v>0</v>
          </cell>
          <cell r="V174">
            <v>0</v>
          </cell>
          <cell r="W174" t="str">
            <v>Pờ Tó</v>
          </cell>
          <cell r="X174" t="str">
            <v>PNNPờ Tó</v>
          </cell>
          <cell r="Y174" t="str">
            <v>PNNPờ Tó</v>
          </cell>
          <cell r="Z174" t="str">
            <v>DGTPờ Tó</v>
          </cell>
          <cell r="AA174" t="str">
            <v>Pờ Tó</v>
          </cell>
          <cell r="AB174" t="str">
            <v>HTPờ Tó</v>
          </cell>
          <cell r="AC174">
            <v>0.4</v>
          </cell>
          <cell r="AD174">
            <v>0.4</v>
          </cell>
          <cell r="AE174">
            <v>0</v>
          </cell>
          <cell r="AF174">
            <v>0</v>
          </cell>
          <cell r="AG174">
            <v>0</v>
          </cell>
          <cell r="AH174">
            <v>0</v>
          </cell>
          <cell r="AI174">
            <v>0</v>
          </cell>
          <cell r="AJ174">
            <v>0.4</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0.4</v>
          </cell>
          <cell r="CJ174">
            <v>0</v>
          </cell>
          <cell r="CK174">
            <v>0</v>
          </cell>
          <cell r="CL174">
            <v>0</v>
          </cell>
        </row>
        <row r="175">
          <cell r="D175" t="str">
            <v>DGT</v>
          </cell>
          <cell r="E175" t="str">
            <v>PNN</v>
          </cell>
          <cell r="F175" t="str">
            <v>PNN</v>
          </cell>
          <cell r="G175" t="str">
            <v>HT</v>
          </cell>
          <cell r="H175" t="str">
            <v>Đường giao thông thôn Đkun (Đoạn  từ nhà ông Tại đến nhà ông Chuyên)</v>
          </cell>
          <cell r="I175">
            <v>0</v>
          </cell>
          <cell r="J175">
            <v>0</v>
          </cell>
          <cell r="K175">
            <v>0.11</v>
          </cell>
          <cell r="L175">
            <v>0.11</v>
          </cell>
          <cell r="M175">
            <v>0</v>
          </cell>
          <cell r="N175">
            <v>0</v>
          </cell>
          <cell r="O175">
            <v>0</v>
          </cell>
          <cell r="P175">
            <v>0.11</v>
          </cell>
          <cell r="Q175">
            <v>0</v>
          </cell>
          <cell r="R175">
            <v>0</v>
          </cell>
          <cell r="S175" t="str">
            <v>Pờ Tó</v>
          </cell>
          <cell r="T175">
            <v>0</v>
          </cell>
          <cell r="U175">
            <v>0</v>
          </cell>
          <cell r="V175">
            <v>0</v>
          </cell>
          <cell r="W175" t="str">
            <v>Pờ Tó</v>
          </cell>
          <cell r="X175" t="str">
            <v>PNNPờ Tó</v>
          </cell>
          <cell r="Y175" t="str">
            <v>PNNPờ Tó</v>
          </cell>
          <cell r="Z175" t="str">
            <v>DGTPờ Tó</v>
          </cell>
          <cell r="AA175" t="str">
            <v>Pờ Tó</v>
          </cell>
          <cell r="AB175" t="str">
            <v>HTPờ Tó</v>
          </cell>
          <cell r="AC175">
            <v>0.11</v>
          </cell>
          <cell r="AD175">
            <v>0.11</v>
          </cell>
          <cell r="AE175">
            <v>0</v>
          </cell>
          <cell r="AF175">
            <v>0</v>
          </cell>
          <cell r="AG175">
            <v>0</v>
          </cell>
          <cell r="AH175">
            <v>0</v>
          </cell>
          <cell r="AI175">
            <v>0.11</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0.11</v>
          </cell>
          <cell r="CJ175">
            <v>0</v>
          </cell>
          <cell r="CK175">
            <v>0</v>
          </cell>
          <cell r="CL175">
            <v>0</v>
          </cell>
        </row>
        <row r="176">
          <cell r="D176" t="str">
            <v>DGT</v>
          </cell>
          <cell r="E176" t="str">
            <v>PNN</v>
          </cell>
          <cell r="F176" t="str">
            <v>PNN</v>
          </cell>
          <cell r="G176" t="str">
            <v>HT</v>
          </cell>
          <cell r="H176" t="str">
            <v>Đường giao thông ra khu sản xuất cánh đồng TBĐ số 2</v>
          </cell>
          <cell r="I176">
            <v>0</v>
          </cell>
          <cell r="J176">
            <v>0</v>
          </cell>
          <cell r="K176">
            <v>0.6</v>
          </cell>
          <cell r="L176">
            <v>0.6</v>
          </cell>
          <cell r="M176">
            <v>0</v>
          </cell>
          <cell r="N176">
            <v>0</v>
          </cell>
          <cell r="O176">
            <v>0</v>
          </cell>
          <cell r="P176">
            <v>0.6</v>
          </cell>
          <cell r="Q176">
            <v>0</v>
          </cell>
          <cell r="R176">
            <v>0</v>
          </cell>
          <cell r="S176" t="str">
            <v>Ia Tul</v>
          </cell>
          <cell r="T176">
            <v>0</v>
          </cell>
          <cell r="U176">
            <v>0</v>
          </cell>
          <cell r="V176">
            <v>0</v>
          </cell>
          <cell r="W176" t="str">
            <v>Ia Tul</v>
          </cell>
          <cell r="X176" t="str">
            <v>PNNIa Tul</v>
          </cell>
          <cell r="Y176" t="str">
            <v>PNNIa Tul</v>
          </cell>
          <cell r="Z176" t="str">
            <v>DGTIa Tul</v>
          </cell>
          <cell r="AA176" t="str">
            <v>Ia Tul</v>
          </cell>
          <cell r="AB176" t="str">
            <v>HTIa Tul</v>
          </cell>
          <cell r="AC176">
            <v>0.6</v>
          </cell>
          <cell r="AD176">
            <v>0.6</v>
          </cell>
          <cell r="AE176">
            <v>0</v>
          </cell>
          <cell r="AF176">
            <v>0</v>
          </cell>
          <cell r="AG176">
            <v>0</v>
          </cell>
          <cell r="AH176">
            <v>0</v>
          </cell>
          <cell r="AI176">
            <v>0.6</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0.6</v>
          </cell>
          <cell r="CJ176">
            <v>0</v>
          </cell>
          <cell r="CK176">
            <v>0</v>
          </cell>
          <cell r="CL176">
            <v>0</v>
          </cell>
        </row>
        <row r="177">
          <cell r="D177" t="str">
            <v>DGT</v>
          </cell>
          <cell r="E177" t="str">
            <v>PNN</v>
          </cell>
          <cell r="F177" t="str">
            <v>PNN</v>
          </cell>
          <cell r="G177" t="str">
            <v>HT</v>
          </cell>
          <cell r="H177" t="str">
            <v>Đường giao thông thôn Bôn Tul (Đoạn từ nhà Nay Nhoai đi khu sản xuất)</v>
          </cell>
          <cell r="I177">
            <v>0</v>
          </cell>
          <cell r="J177">
            <v>0</v>
          </cell>
          <cell r="K177">
            <v>0.3</v>
          </cell>
          <cell r="L177">
            <v>0.3</v>
          </cell>
          <cell r="M177">
            <v>0</v>
          </cell>
          <cell r="N177">
            <v>0</v>
          </cell>
          <cell r="O177">
            <v>0</v>
          </cell>
          <cell r="P177">
            <v>0.3</v>
          </cell>
          <cell r="Q177">
            <v>0</v>
          </cell>
          <cell r="R177">
            <v>0</v>
          </cell>
          <cell r="S177" t="str">
            <v>Ia Broăi</v>
          </cell>
          <cell r="T177">
            <v>0</v>
          </cell>
          <cell r="U177">
            <v>0</v>
          </cell>
          <cell r="V177">
            <v>0</v>
          </cell>
          <cell r="W177" t="str">
            <v>Ia Broăi</v>
          </cell>
          <cell r="X177" t="str">
            <v>PNNIa Broăi</v>
          </cell>
          <cell r="Y177" t="str">
            <v>PNNIa Broăi</v>
          </cell>
          <cell r="Z177" t="str">
            <v>DGTIa Broăi</v>
          </cell>
          <cell r="AA177" t="str">
            <v>Ia Broăi</v>
          </cell>
          <cell r="AB177" t="str">
            <v>HTIa Broăi</v>
          </cell>
          <cell r="AC177">
            <v>0.3</v>
          </cell>
          <cell r="AD177">
            <v>0.3</v>
          </cell>
          <cell r="AE177">
            <v>0</v>
          </cell>
          <cell r="AF177">
            <v>0</v>
          </cell>
          <cell r="AG177">
            <v>0</v>
          </cell>
          <cell r="AH177">
            <v>0</v>
          </cell>
          <cell r="AI177">
            <v>0.3</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0.3</v>
          </cell>
          <cell r="CJ177">
            <v>0</v>
          </cell>
          <cell r="CK177">
            <v>0</v>
          </cell>
          <cell r="CL177">
            <v>0</v>
          </cell>
        </row>
        <row r="178">
          <cell r="D178" t="str">
            <v>DGT</v>
          </cell>
          <cell r="E178" t="str">
            <v>PNN</v>
          </cell>
          <cell r="F178" t="str">
            <v>PNN</v>
          </cell>
          <cell r="G178" t="str">
            <v>HT</v>
          </cell>
          <cell r="H178" t="str">
            <v>Đường giao thông thôn Hlil 1 (đoạn 1 từ nhà Siu Khu đến nhà nguyện và đoạn 2 từ nhà R’ô Suin đến nhà Rmah But)</v>
          </cell>
          <cell r="I178">
            <v>0</v>
          </cell>
          <cell r="J178">
            <v>0</v>
          </cell>
          <cell r="K178">
            <v>0.12</v>
          </cell>
          <cell r="L178">
            <v>0.12</v>
          </cell>
          <cell r="M178">
            <v>0</v>
          </cell>
          <cell r="N178">
            <v>0</v>
          </cell>
          <cell r="O178">
            <v>0</v>
          </cell>
          <cell r="P178">
            <v>0.12</v>
          </cell>
          <cell r="Q178">
            <v>0</v>
          </cell>
          <cell r="R178">
            <v>0</v>
          </cell>
          <cell r="S178" t="str">
            <v>Ia Mrơn</v>
          </cell>
          <cell r="T178">
            <v>0</v>
          </cell>
          <cell r="U178">
            <v>0</v>
          </cell>
          <cell r="V178">
            <v>0</v>
          </cell>
          <cell r="W178" t="str">
            <v>Ia Mrơn</v>
          </cell>
          <cell r="X178" t="str">
            <v>PNNIa Mrơn</v>
          </cell>
          <cell r="Y178" t="str">
            <v>PNNIa Mrơn</v>
          </cell>
          <cell r="Z178" t="str">
            <v>DGTIa Mrơn</v>
          </cell>
          <cell r="AA178" t="str">
            <v>Ia Mrơn</v>
          </cell>
          <cell r="AB178" t="str">
            <v>HTIa Mrơn</v>
          </cell>
          <cell r="AC178">
            <v>0.12</v>
          </cell>
          <cell r="AD178">
            <v>0.12</v>
          </cell>
          <cell r="AE178">
            <v>0</v>
          </cell>
          <cell r="AF178">
            <v>0</v>
          </cell>
          <cell r="AG178">
            <v>0</v>
          </cell>
          <cell r="AH178">
            <v>0</v>
          </cell>
          <cell r="AI178">
            <v>0.12</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0.12</v>
          </cell>
          <cell r="CJ178">
            <v>0</v>
          </cell>
          <cell r="CK178">
            <v>0</v>
          </cell>
          <cell r="CL178">
            <v>0</v>
          </cell>
        </row>
        <row r="179">
          <cell r="D179" t="str">
            <v>DGT</v>
          </cell>
          <cell r="E179" t="str">
            <v>PNN</v>
          </cell>
          <cell r="F179" t="str">
            <v>PNN</v>
          </cell>
          <cell r="G179" t="str">
            <v>HT</v>
          </cell>
          <cell r="H179" t="str">
            <v>Đường giao thông thôn Voong Boong II (đoạn từ đất nhà ông Sáu  đến đất ông Thoa)</v>
          </cell>
          <cell r="I179">
            <v>0</v>
          </cell>
          <cell r="J179">
            <v>0</v>
          </cell>
          <cell r="K179">
            <v>0.4</v>
          </cell>
          <cell r="L179">
            <v>0.4</v>
          </cell>
          <cell r="M179">
            <v>0</v>
          </cell>
          <cell r="N179">
            <v>0</v>
          </cell>
          <cell r="O179">
            <v>0</v>
          </cell>
          <cell r="P179">
            <v>0.4</v>
          </cell>
          <cell r="Q179">
            <v>0</v>
          </cell>
          <cell r="R179">
            <v>0</v>
          </cell>
          <cell r="S179" t="str">
            <v>Chư Răng</v>
          </cell>
          <cell r="T179">
            <v>0</v>
          </cell>
          <cell r="U179">
            <v>0</v>
          </cell>
          <cell r="V179">
            <v>0</v>
          </cell>
          <cell r="W179" t="str">
            <v>Chư Răng</v>
          </cell>
          <cell r="X179" t="str">
            <v>PNNChư Răng</v>
          </cell>
          <cell r="Y179" t="str">
            <v>PNNChư Răng</v>
          </cell>
          <cell r="Z179" t="str">
            <v>DGTChư Răng</v>
          </cell>
          <cell r="AA179" t="str">
            <v>Chư Răng</v>
          </cell>
          <cell r="AB179" t="str">
            <v>HTChư Răng</v>
          </cell>
          <cell r="AC179">
            <v>0.4</v>
          </cell>
          <cell r="AD179">
            <v>0.4</v>
          </cell>
          <cell r="AE179">
            <v>0</v>
          </cell>
          <cell r="AF179">
            <v>0</v>
          </cell>
          <cell r="AG179">
            <v>0</v>
          </cell>
          <cell r="AH179">
            <v>0</v>
          </cell>
          <cell r="AI179">
            <v>0.4</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0.4</v>
          </cell>
          <cell r="CJ179">
            <v>0</v>
          </cell>
          <cell r="CK179">
            <v>0</v>
          </cell>
          <cell r="CL179">
            <v>0</v>
          </cell>
        </row>
        <row r="180">
          <cell r="D180" t="str">
            <v>DGT</v>
          </cell>
          <cell r="E180" t="str">
            <v>PNN</v>
          </cell>
          <cell r="F180" t="str">
            <v>PNN</v>
          </cell>
          <cell r="G180" t="str">
            <v>HT</v>
          </cell>
          <cell r="H180" t="str">
            <v>Đường giao thông ra khu sản xuất mía thôn Bình Tây ( đoạn 1 từ giữa nghĩa địa cũ đến hết đất ông Vinh L=1.500m; đoạn 2 từ nhà ông Hải đến khu sản xuất L=300m)</v>
          </cell>
          <cell r="I180">
            <v>0</v>
          </cell>
          <cell r="J180">
            <v>0</v>
          </cell>
          <cell r="K180">
            <v>0.9</v>
          </cell>
          <cell r="L180">
            <v>0.9</v>
          </cell>
          <cell r="M180">
            <v>0</v>
          </cell>
          <cell r="N180">
            <v>0</v>
          </cell>
          <cell r="O180">
            <v>0</v>
          </cell>
          <cell r="P180">
            <v>0</v>
          </cell>
          <cell r="Q180">
            <v>0.9</v>
          </cell>
          <cell r="R180">
            <v>0</v>
          </cell>
          <cell r="S180" t="str">
            <v>Chư Răng</v>
          </cell>
          <cell r="T180">
            <v>0</v>
          </cell>
          <cell r="U180">
            <v>0</v>
          </cell>
          <cell r="V180">
            <v>0</v>
          </cell>
          <cell r="W180" t="str">
            <v>Chư Răng</v>
          </cell>
          <cell r="X180" t="str">
            <v>PNNChư Răng</v>
          </cell>
          <cell r="Y180" t="str">
            <v>PNNChư Răng</v>
          </cell>
          <cell r="Z180" t="str">
            <v>DGTChư Răng</v>
          </cell>
          <cell r="AA180" t="str">
            <v>Chư Răng</v>
          </cell>
          <cell r="AB180" t="str">
            <v>HTChư Răng</v>
          </cell>
          <cell r="AC180">
            <v>0.9</v>
          </cell>
          <cell r="AD180">
            <v>0.9</v>
          </cell>
          <cell r="AE180">
            <v>0</v>
          </cell>
          <cell r="AF180">
            <v>0</v>
          </cell>
          <cell r="AG180">
            <v>0</v>
          </cell>
          <cell r="AH180">
            <v>0</v>
          </cell>
          <cell r="AI180">
            <v>0.9</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0.9</v>
          </cell>
          <cell r="CJ180">
            <v>0</v>
          </cell>
          <cell r="CK180">
            <v>0</v>
          </cell>
          <cell r="CL180">
            <v>0</v>
          </cell>
        </row>
        <row r="181">
          <cell r="D181" t="str">
            <v>DGT</v>
          </cell>
          <cell r="E181" t="str">
            <v>PNN</v>
          </cell>
          <cell r="F181" t="str">
            <v>PNN</v>
          </cell>
          <cell r="G181" t="str">
            <v>HT</v>
          </cell>
          <cell r="H181" t="str">
            <v xml:space="preserve">Đường giao thông thôn Hoa Sen từ nhà Nguyễn Văn Bình đến đất sản xuất ông Đinh Văn Miễn </v>
          </cell>
          <cell r="I181">
            <v>0</v>
          </cell>
          <cell r="J181">
            <v>0</v>
          </cell>
          <cell r="K181">
            <v>0.35</v>
          </cell>
          <cell r="L181">
            <v>0.35</v>
          </cell>
          <cell r="M181">
            <v>0</v>
          </cell>
          <cell r="N181">
            <v>0</v>
          </cell>
          <cell r="O181">
            <v>0</v>
          </cell>
          <cell r="P181">
            <v>0</v>
          </cell>
          <cell r="Q181">
            <v>0.35</v>
          </cell>
          <cell r="R181">
            <v>0</v>
          </cell>
          <cell r="S181" t="str">
            <v>Ia Mrơn</v>
          </cell>
          <cell r="T181">
            <v>0</v>
          </cell>
          <cell r="U181">
            <v>0</v>
          </cell>
          <cell r="V181">
            <v>0</v>
          </cell>
          <cell r="W181" t="str">
            <v>Ia Mrơn</v>
          </cell>
          <cell r="X181" t="str">
            <v>PNNIa Mrơn</v>
          </cell>
          <cell r="Y181" t="str">
            <v>PNNIa Mrơn</v>
          </cell>
          <cell r="Z181" t="str">
            <v>DGTIa Mrơn</v>
          </cell>
          <cell r="AA181" t="str">
            <v>Ia Mrơn</v>
          </cell>
          <cell r="AB181" t="str">
            <v>HTIa Mrơn</v>
          </cell>
          <cell r="AC181">
            <v>0.35</v>
          </cell>
          <cell r="AD181">
            <v>0.35</v>
          </cell>
          <cell r="AE181">
            <v>0</v>
          </cell>
          <cell r="AF181">
            <v>0</v>
          </cell>
          <cell r="AG181">
            <v>0</v>
          </cell>
          <cell r="AH181">
            <v>0</v>
          </cell>
          <cell r="AI181">
            <v>0.35</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0.35</v>
          </cell>
          <cell r="CJ181">
            <v>0</v>
          </cell>
          <cell r="CK181">
            <v>0</v>
          </cell>
          <cell r="CL181">
            <v>0</v>
          </cell>
        </row>
        <row r="182">
          <cell r="D182" t="str">
            <v>DGT</v>
          </cell>
          <cell r="E182" t="str">
            <v>PNN</v>
          </cell>
          <cell r="F182" t="str">
            <v>PNN</v>
          </cell>
          <cell r="G182" t="str">
            <v>HT</v>
          </cell>
          <cell r="H182" t="str">
            <v xml:space="preserve">Đường giao thông thôn Bôn Jứ Ama Uôk đi khu sản xuất xã Ia Broắi </v>
          </cell>
          <cell r="I182">
            <v>0</v>
          </cell>
          <cell r="J182">
            <v>0</v>
          </cell>
          <cell r="K182">
            <v>0.44</v>
          </cell>
          <cell r="L182">
            <v>0.44</v>
          </cell>
          <cell r="M182">
            <v>0</v>
          </cell>
          <cell r="N182">
            <v>0</v>
          </cell>
          <cell r="O182">
            <v>0</v>
          </cell>
          <cell r="P182">
            <v>0</v>
          </cell>
          <cell r="Q182">
            <v>0.44</v>
          </cell>
          <cell r="R182">
            <v>0</v>
          </cell>
          <cell r="S182" t="str">
            <v>Ia Broăi</v>
          </cell>
          <cell r="T182">
            <v>0</v>
          </cell>
          <cell r="U182">
            <v>0</v>
          </cell>
          <cell r="V182">
            <v>0</v>
          </cell>
          <cell r="W182" t="str">
            <v>Ia Broăi</v>
          </cell>
          <cell r="X182" t="str">
            <v>PNNIa Broăi</v>
          </cell>
          <cell r="Y182" t="str">
            <v>PNNIa Broăi</v>
          </cell>
          <cell r="Z182" t="str">
            <v>DGTIa Broăi</v>
          </cell>
          <cell r="AA182" t="str">
            <v>Ia Broăi</v>
          </cell>
          <cell r="AB182" t="str">
            <v>HTIa Broăi</v>
          </cell>
          <cell r="AC182">
            <v>0.44</v>
          </cell>
          <cell r="AD182">
            <v>0.44</v>
          </cell>
          <cell r="AE182">
            <v>0</v>
          </cell>
          <cell r="AF182">
            <v>0</v>
          </cell>
          <cell r="AG182">
            <v>0</v>
          </cell>
          <cell r="AH182">
            <v>0</v>
          </cell>
          <cell r="AI182">
            <v>0.44</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0.44</v>
          </cell>
          <cell r="CJ182">
            <v>0</v>
          </cell>
          <cell r="CK182">
            <v>0</v>
          </cell>
          <cell r="CL182">
            <v>0</v>
          </cell>
        </row>
        <row r="183">
          <cell r="D183" t="str">
            <v>DGT</v>
          </cell>
          <cell r="E183" t="str">
            <v>PNN</v>
          </cell>
          <cell r="F183" t="str">
            <v>PNN</v>
          </cell>
          <cell r="G183" t="str">
            <v>HT</v>
          </cell>
          <cell r="H183" t="str">
            <v>Đường giao thông ra khu sản xuất tập trung Ia Chă (thôn Bôn Tơ Khế)</v>
          </cell>
          <cell r="I183">
            <v>0</v>
          </cell>
          <cell r="J183">
            <v>0</v>
          </cell>
          <cell r="K183">
            <v>0.9</v>
          </cell>
          <cell r="L183">
            <v>0.9</v>
          </cell>
          <cell r="M183">
            <v>0</v>
          </cell>
          <cell r="N183">
            <v>0</v>
          </cell>
          <cell r="O183">
            <v>0</v>
          </cell>
          <cell r="P183">
            <v>0</v>
          </cell>
          <cell r="Q183">
            <v>0.9</v>
          </cell>
          <cell r="R183">
            <v>0</v>
          </cell>
          <cell r="S183" t="str">
            <v>Ia Tul</v>
          </cell>
          <cell r="T183">
            <v>0</v>
          </cell>
          <cell r="U183">
            <v>0</v>
          </cell>
          <cell r="V183">
            <v>0</v>
          </cell>
          <cell r="W183" t="str">
            <v>Ia Tul</v>
          </cell>
          <cell r="X183" t="str">
            <v>PNNIa Tul</v>
          </cell>
          <cell r="Y183" t="str">
            <v>PNNIa Tul</v>
          </cell>
          <cell r="Z183" t="str">
            <v>DGTIa Tul</v>
          </cell>
          <cell r="AA183" t="str">
            <v>Ia Tul</v>
          </cell>
          <cell r="AB183" t="str">
            <v>HTIa Tul</v>
          </cell>
          <cell r="AC183">
            <v>0.9</v>
          </cell>
          <cell r="AD183">
            <v>0.9</v>
          </cell>
          <cell r="AE183">
            <v>0</v>
          </cell>
          <cell r="AF183">
            <v>0</v>
          </cell>
          <cell r="AG183">
            <v>0</v>
          </cell>
          <cell r="AH183">
            <v>0</v>
          </cell>
          <cell r="AI183">
            <v>0.9</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0.9</v>
          </cell>
          <cell r="CJ183">
            <v>0</v>
          </cell>
          <cell r="CK183">
            <v>0</v>
          </cell>
          <cell r="CL183">
            <v>0</v>
          </cell>
        </row>
        <row r="184">
          <cell r="D184" t="str">
            <v>DGT</v>
          </cell>
          <cell r="E184" t="str">
            <v>PNN</v>
          </cell>
          <cell r="F184" t="str">
            <v>PNN</v>
          </cell>
          <cell r="G184" t="str">
            <v>HT</v>
          </cell>
          <cell r="H184" t="str">
            <v>Đường giao thông thôn Ama H'Lăk (đoạn từ nhà Rah Lan Lít đến ranh giới Ma Lim 2 L= 110m; đoạn từ nhà Ksor Per đến ranh giới Ma Lim 2 L= 110m)</v>
          </cell>
          <cell r="I184">
            <v>0</v>
          </cell>
          <cell r="J184">
            <v>0</v>
          </cell>
          <cell r="K184">
            <v>0.09</v>
          </cell>
          <cell r="L184">
            <v>0.09</v>
          </cell>
          <cell r="M184">
            <v>0</v>
          </cell>
          <cell r="N184">
            <v>0</v>
          </cell>
          <cell r="O184">
            <v>0</v>
          </cell>
          <cell r="P184">
            <v>0</v>
          </cell>
          <cell r="Q184">
            <v>0.09</v>
          </cell>
          <cell r="R184">
            <v>0</v>
          </cell>
          <cell r="S184" t="str">
            <v>Chư Mố</v>
          </cell>
          <cell r="T184">
            <v>0</v>
          </cell>
          <cell r="U184">
            <v>0</v>
          </cell>
          <cell r="V184">
            <v>0</v>
          </cell>
          <cell r="W184" t="str">
            <v>Chư Mố</v>
          </cell>
          <cell r="X184" t="str">
            <v>PNNChư Mố</v>
          </cell>
          <cell r="Y184" t="str">
            <v>PNNChư Mố</v>
          </cell>
          <cell r="Z184" t="str">
            <v>DGTChư Mố</v>
          </cell>
          <cell r="AA184" t="str">
            <v>Chư Mố</v>
          </cell>
          <cell r="AB184" t="str">
            <v>HTChư Mố</v>
          </cell>
          <cell r="AC184">
            <v>0.09</v>
          </cell>
          <cell r="AD184">
            <v>0.09</v>
          </cell>
          <cell r="AE184">
            <v>0</v>
          </cell>
          <cell r="AF184">
            <v>0</v>
          </cell>
          <cell r="AG184">
            <v>0</v>
          </cell>
          <cell r="AH184">
            <v>0</v>
          </cell>
          <cell r="AI184">
            <v>0.09</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0.09</v>
          </cell>
          <cell r="CJ184">
            <v>0</v>
          </cell>
          <cell r="CK184">
            <v>0</v>
          </cell>
          <cell r="CL184">
            <v>0</v>
          </cell>
        </row>
        <row r="185">
          <cell r="D185" t="str">
            <v>DGT</v>
          </cell>
          <cell r="E185" t="str">
            <v>PNN</v>
          </cell>
          <cell r="F185" t="str">
            <v>PNN</v>
          </cell>
          <cell r="G185" t="str">
            <v>HT</v>
          </cell>
          <cell r="H185" t="str">
            <v xml:space="preserve">Đường giao thông từ làng Bi Gia ra khu sản xuất </v>
          </cell>
          <cell r="I185">
            <v>0</v>
          </cell>
          <cell r="J185">
            <v>0</v>
          </cell>
          <cell r="K185">
            <v>0.9</v>
          </cell>
          <cell r="L185">
            <v>0.9</v>
          </cell>
          <cell r="M185">
            <v>0</v>
          </cell>
          <cell r="N185">
            <v>0</v>
          </cell>
          <cell r="O185">
            <v>0</v>
          </cell>
          <cell r="P185">
            <v>0</v>
          </cell>
          <cell r="Q185">
            <v>0.9</v>
          </cell>
          <cell r="R185">
            <v>0</v>
          </cell>
          <cell r="S185" t="str">
            <v>Pờ Tó</v>
          </cell>
          <cell r="T185">
            <v>0</v>
          </cell>
          <cell r="U185">
            <v>0</v>
          </cell>
          <cell r="V185">
            <v>0</v>
          </cell>
          <cell r="W185" t="str">
            <v>Pờ Tó</v>
          </cell>
          <cell r="X185" t="str">
            <v>PNNPờ Tó</v>
          </cell>
          <cell r="Y185" t="str">
            <v>PNNPờ Tó</v>
          </cell>
          <cell r="Z185" t="str">
            <v>DGTPờ Tó</v>
          </cell>
          <cell r="AA185" t="str">
            <v>Pờ Tó</v>
          </cell>
          <cell r="AB185" t="str">
            <v>HTPờ Tó</v>
          </cell>
          <cell r="AC185">
            <v>0.9</v>
          </cell>
          <cell r="AD185">
            <v>0.9</v>
          </cell>
          <cell r="AE185">
            <v>0</v>
          </cell>
          <cell r="AF185">
            <v>0</v>
          </cell>
          <cell r="AG185">
            <v>0</v>
          </cell>
          <cell r="AH185">
            <v>0</v>
          </cell>
          <cell r="AI185">
            <v>0.9</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0.9</v>
          </cell>
          <cell r="CJ185">
            <v>0</v>
          </cell>
          <cell r="CK185">
            <v>0</v>
          </cell>
          <cell r="CL185">
            <v>0</v>
          </cell>
        </row>
        <row r="186">
          <cell r="D186" t="str">
            <v>DGT</v>
          </cell>
          <cell r="E186" t="str">
            <v>PNN</v>
          </cell>
          <cell r="F186" t="str">
            <v>PNN</v>
          </cell>
          <cell r="G186" t="str">
            <v>HT</v>
          </cell>
          <cell r="H186" t="str">
            <v>Đường giao thông từ làng Bi Dông ra khu sản xuất (tiếp nối đoạn từ nguồn vốn TPCP năm 2020)</v>
          </cell>
          <cell r="I186">
            <v>0</v>
          </cell>
          <cell r="J186">
            <v>0</v>
          </cell>
          <cell r="K186">
            <v>0.75</v>
          </cell>
          <cell r="L186">
            <v>0.75</v>
          </cell>
          <cell r="M186">
            <v>0</v>
          </cell>
          <cell r="N186">
            <v>0</v>
          </cell>
          <cell r="O186">
            <v>0</v>
          </cell>
          <cell r="P186">
            <v>0</v>
          </cell>
          <cell r="Q186">
            <v>0.75</v>
          </cell>
          <cell r="R186">
            <v>0</v>
          </cell>
          <cell r="S186" t="str">
            <v>Pờ Tó</v>
          </cell>
          <cell r="T186">
            <v>0</v>
          </cell>
          <cell r="U186">
            <v>0</v>
          </cell>
          <cell r="V186">
            <v>0</v>
          </cell>
          <cell r="W186" t="str">
            <v>Pờ Tó</v>
          </cell>
          <cell r="X186" t="str">
            <v>PNNPờ Tó</v>
          </cell>
          <cell r="Y186" t="str">
            <v>PNNPờ Tó</v>
          </cell>
          <cell r="Z186" t="str">
            <v>DGTPờ Tó</v>
          </cell>
          <cell r="AA186" t="str">
            <v>Pờ Tó</v>
          </cell>
          <cell r="AB186" t="str">
            <v>HTPờ Tó</v>
          </cell>
          <cell r="AC186">
            <v>0.75</v>
          </cell>
          <cell r="AD186">
            <v>0.75</v>
          </cell>
          <cell r="AE186">
            <v>0</v>
          </cell>
          <cell r="AF186">
            <v>0</v>
          </cell>
          <cell r="AG186">
            <v>0</v>
          </cell>
          <cell r="AH186">
            <v>0</v>
          </cell>
          <cell r="AI186">
            <v>0</v>
          </cell>
          <cell r="AJ186">
            <v>0.75</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0.75</v>
          </cell>
          <cell r="CJ186">
            <v>0</v>
          </cell>
          <cell r="CK186">
            <v>0</v>
          </cell>
          <cell r="CL186">
            <v>0</v>
          </cell>
        </row>
        <row r="187">
          <cell r="D187" t="str">
            <v>DGT</v>
          </cell>
          <cell r="E187" t="str">
            <v>PNN</v>
          </cell>
          <cell r="F187" t="str">
            <v>PNN</v>
          </cell>
          <cell r="G187" t="str">
            <v>HT</v>
          </cell>
          <cell r="H187" t="str">
            <v>Đường giao thông thôn Bôn Baih C (Đoạn từ nhà Ksor Tuýt đến nhà Rơ Ô Pher nối dài đến đến kênh chính TBĐ số 1</v>
          </cell>
          <cell r="I187">
            <v>0</v>
          </cell>
          <cell r="J187">
            <v>0</v>
          </cell>
          <cell r="K187">
            <v>0.2</v>
          </cell>
          <cell r="L187">
            <v>0.2</v>
          </cell>
          <cell r="M187">
            <v>0</v>
          </cell>
          <cell r="N187">
            <v>0</v>
          </cell>
          <cell r="O187">
            <v>0</v>
          </cell>
          <cell r="P187">
            <v>0</v>
          </cell>
          <cell r="Q187">
            <v>0.2</v>
          </cell>
          <cell r="R187">
            <v>0</v>
          </cell>
          <cell r="S187" t="str">
            <v>Ia Tul</v>
          </cell>
          <cell r="T187">
            <v>0</v>
          </cell>
          <cell r="U187">
            <v>0</v>
          </cell>
          <cell r="V187">
            <v>0</v>
          </cell>
          <cell r="W187" t="str">
            <v>Ia Tul</v>
          </cell>
          <cell r="X187" t="str">
            <v>PNNIa Tul</v>
          </cell>
          <cell r="Y187" t="str">
            <v>PNNIa Tul</v>
          </cell>
          <cell r="Z187" t="str">
            <v>DGTIa Tul</v>
          </cell>
          <cell r="AA187" t="str">
            <v>Ia Tul</v>
          </cell>
          <cell r="AB187" t="str">
            <v>HTIa Tul</v>
          </cell>
          <cell r="AC187">
            <v>0.2</v>
          </cell>
          <cell r="AD187">
            <v>0.2</v>
          </cell>
          <cell r="AE187">
            <v>0</v>
          </cell>
          <cell r="AF187">
            <v>0</v>
          </cell>
          <cell r="AG187">
            <v>0</v>
          </cell>
          <cell r="AH187">
            <v>0</v>
          </cell>
          <cell r="AI187">
            <v>0</v>
          </cell>
          <cell r="AJ187">
            <v>0.2</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0.2</v>
          </cell>
          <cell r="CJ187">
            <v>0</v>
          </cell>
          <cell r="CK187">
            <v>0</v>
          </cell>
          <cell r="CL187">
            <v>0</v>
          </cell>
        </row>
        <row r="188">
          <cell r="D188" t="str">
            <v>DGT</v>
          </cell>
          <cell r="E188" t="str">
            <v>PNN</v>
          </cell>
          <cell r="F188" t="str">
            <v>PNN</v>
          </cell>
          <cell r="G188" t="str">
            <v>HT</v>
          </cell>
          <cell r="H188" t="str">
            <v>Đường giao thông thôn Bôn Biah A (Đoạn từ nhà bà H' Bét đến nhà ông A Luêng; đoạn từ nhà ông Thíu đến nhà ông Rơ Ô Lit)</v>
          </cell>
          <cell r="I188">
            <v>0</v>
          </cell>
          <cell r="J188">
            <v>0</v>
          </cell>
          <cell r="K188">
            <v>0.18</v>
          </cell>
          <cell r="L188">
            <v>0.18</v>
          </cell>
          <cell r="M188">
            <v>0</v>
          </cell>
          <cell r="N188">
            <v>0</v>
          </cell>
          <cell r="O188">
            <v>0</v>
          </cell>
          <cell r="P188">
            <v>0</v>
          </cell>
          <cell r="Q188">
            <v>0.18</v>
          </cell>
          <cell r="R188">
            <v>0</v>
          </cell>
          <cell r="S188" t="str">
            <v>Ia Tul</v>
          </cell>
          <cell r="T188">
            <v>0</v>
          </cell>
          <cell r="U188">
            <v>0</v>
          </cell>
          <cell r="V188">
            <v>0</v>
          </cell>
          <cell r="W188" t="str">
            <v>Ia Tul</v>
          </cell>
          <cell r="X188" t="str">
            <v>PNNIa Tul</v>
          </cell>
          <cell r="Y188" t="str">
            <v>PNNIa Tul</v>
          </cell>
          <cell r="Z188" t="str">
            <v>DGTIa Tul</v>
          </cell>
          <cell r="AA188" t="str">
            <v>Ia Tul</v>
          </cell>
          <cell r="AB188" t="str">
            <v>HTIa Tul</v>
          </cell>
          <cell r="AC188">
            <v>0.18</v>
          </cell>
          <cell r="AD188">
            <v>0.18</v>
          </cell>
          <cell r="AE188">
            <v>0</v>
          </cell>
          <cell r="AF188">
            <v>0</v>
          </cell>
          <cell r="AG188">
            <v>0</v>
          </cell>
          <cell r="AH188">
            <v>0</v>
          </cell>
          <cell r="AI188">
            <v>0</v>
          </cell>
          <cell r="AJ188">
            <v>0.18</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0.18</v>
          </cell>
          <cell r="CJ188">
            <v>0</v>
          </cell>
          <cell r="CK188">
            <v>0</v>
          </cell>
          <cell r="CL188">
            <v>0</v>
          </cell>
        </row>
        <row r="189">
          <cell r="D189" t="str">
            <v>DGT</v>
          </cell>
          <cell r="E189" t="str">
            <v>PNN</v>
          </cell>
          <cell r="F189" t="str">
            <v>PNN</v>
          </cell>
          <cell r="G189" t="str">
            <v>HT</v>
          </cell>
          <cell r="H189" t="str">
            <v>Đường giao thông thôn Bôn Broắi (Đoạn nối khu dân cư ra khu sản xuất)</v>
          </cell>
          <cell r="I189">
            <v>0</v>
          </cell>
          <cell r="J189">
            <v>0</v>
          </cell>
          <cell r="K189">
            <v>0.4</v>
          </cell>
          <cell r="L189">
            <v>0.4</v>
          </cell>
          <cell r="M189">
            <v>0</v>
          </cell>
          <cell r="N189">
            <v>0</v>
          </cell>
          <cell r="O189">
            <v>0</v>
          </cell>
          <cell r="P189">
            <v>0</v>
          </cell>
          <cell r="Q189">
            <v>0.4</v>
          </cell>
          <cell r="R189">
            <v>0</v>
          </cell>
          <cell r="S189" t="str">
            <v>Ia Broăi</v>
          </cell>
          <cell r="T189">
            <v>0</v>
          </cell>
          <cell r="U189">
            <v>0</v>
          </cell>
          <cell r="V189">
            <v>0</v>
          </cell>
          <cell r="W189" t="str">
            <v>Ia Broăi</v>
          </cell>
          <cell r="X189" t="str">
            <v>PNNIa Broăi</v>
          </cell>
          <cell r="Y189" t="str">
            <v>PNNIa Broăi</v>
          </cell>
          <cell r="Z189" t="str">
            <v>DGTIa Broăi</v>
          </cell>
          <cell r="AA189" t="str">
            <v>Ia Broăi</v>
          </cell>
          <cell r="AB189" t="str">
            <v>HTIa Broăi</v>
          </cell>
          <cell r="AC189">
            <v>0.4</v>
          </cell>
          <cell r="AD189">
            <v>0.4</v>
          </cell>
          <cell r="AE189">
            <v>0</v>
          </cell>
          <cell r="AF189">
            <v>0</v>
          </cell>
          <cell r="AG189">
            <v>0</v>
          </cell>
          <cell r="AH189">
            <v>0</v>
          </cell>
          <cell r="AI189">
            <v>0.4</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0.4</v>
          </cell>
          <cell r="CJ189">
            <v>0</v>
          </cell>
          <cell r="CK189">
            <v>0</v>
          </cell>
          <cell r="CL189">
            <v>0</v>
          </cell>
        </row>
        <row r="190">
          <cell r="D190" t="str">
            <v>DGT</v>
          </cell>
          <cell r="E190" t="str">
            <v>PNN</v>
          </cell>
          <cell r="F190" t="str">
            <v>PNN</v>
          </cell>
          <cell r="G190" t="str">
            <v>HT</v>
          </cell>
          <cell r="H190" t="str">
            <v>Đường giao thông thôn Buôn tông Sê ( đoạn 1 từ nhà ông Rcom Lơt  đến nhà Ral Lan H' Nil L=100m; đoạn 2 từ nhà ông Ksor Oan đến nhà ông Rcom Phuil  L=130m; Đoạn 3 từ nhà ông Nay Trinh đến nhà ông Rcom Phan L=100m; đoạn 4 từ nhà ôngKsor Din  đến nhà ông Siu</v>
          </cell>
          <cell r="I190">
            <v>0</v>
          </cell>
          <cell r="J190">
            <v>0</v>
          </cell>
          <cell r="K190">
            <v>0.42</v>
          </cell>
          <cell r="L190">
            <v>0.42</v>
          </cell>
          <cell r="M190">
            <v>0</v>
          </cell>
          <cell r="N190">
            <v>0</v>
          </cell>
          <cell r="O190">
            <v>0</v>
          </cell>
          <cell r="P190">
            <v>0</v>
          </cell>
          <cell r="Q190">
            <v>0.42</v>
          </cell>
          <cell r="R190">
            <v>0</v>
          </cell>
          <cell r="S190" t="str">
            <v>Ia Trok</v>
          </cell>
          <cell r="T190">
            <v>0</v>
          </cell>
          <cell r="U190">
            <v>0</v>
          </cell>
          <cell r="V190">
            <v>0</v>
          </cell>
          <cell r="W190" t="str">
            <v>Ia Trok</v>
          </cell>
          <cell r="X190" t="str">
            <v>PNNIa Trok</v>
          </cell>
          <cell r="Y190" t="str">
            <v>PNNIa Trok</v>
          </cell>
          <cell r="Z190" t="str">
            <v>DGTIa Trok</v>
          </cell>
          <cell r="AA190" t="str">
            <v>Ia Trok</v>
          </cell>
          <cell r="AB190" t="str">
            <v>HTIa Trok</v>
          </cell>
          <cell r="AC190">
            <v>0.42</v>
          </cell>
          <cell r="AD190">
            <v>0.42</v>
          </cell>
          <cell r="AE190">
            <v>0</v>
          </cell>
          <cell r="AF190">
            <v>0</v>
          </cell>
          <cell r="AG190">
            <v>0</v>
          </cell>
          <cell r="AH190">
            <v>0</v>
          </cell>
          <cell r="AI190">
            <v>0.42</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0.42</v>
          </cell>
          <cell r="CJ190">
            <v>0</v>
          </cell>
          <cell r="CK190">
            <v>0</v>
          </cell>
          <cell r="CL190">
            <v>0</v>
          </cell>
        </row>
        <row r="191">
          <cell r="D191" t="str">
            <v>DGT</v>
          </cell>
          <cell r="E191" t="str">
            <v>PNN</v>
          </cell>
          <cell r="F191" t="str">
            <v>PNN</v>
          </cell>
          <cell r="G191" t="str">
            <v>HT</v>
          </cell>
          <cell r="H191" t="str">
            <v>Đường giao thông thôn Voong Boong II (đoạn từ đất nhà ông Thoa đến Khu sản xuất)</v>
          </cell>
          <cell r="I191">
            <v>0</v>
          </cell>
          <cell r="J191">
            <v>0</v>
          </cell>
          <cell r="K191">
            <v>0.47</v>
          </cell>
          <cell r="L191">
            <v>0.47</v>
          </cell>
          <cell r="M191">
            <v>0</v>
          </cell>
          <cell r="N191">
            <v>0</v>
          </cell>
          <cell r="O191">
            <v>0</v>
          </cell>
          <cell r="P191">
            <v>0</v>
          </cell>
          <cell r="Q191">
            <v>0.47</v>
          </cell>
          <cell r="R191">
            <v>0</v>
          </cell>
          <cell r="S191" t="str">
            <v>Chư Răng</v>
          </cell>
          <cell r="T191">
            <v>0</v>
          </cell>
          <cell r="U191">
            <v>0</v>
          </cell>
          <cell r="V191">
            <v>0</v>
          </cell>
          <cell r="W191" t="str">
            <v>Chư Răng</v>
          </cell>
          <cell r="X191" t="str">
            <v>PNNChư Răng</v>
          </cell>
          <cell r="Y191" t="str">
            <v>PNNChư Răng</v>
          </cell>
          <cell r="Z191" t="str">
            <v>DGTChư Răng</v>
          </cell>
          <cell r="AA191" t="str">
            <v>Chư Răng</v>
          </cell>
          <cell r="AB191" t="str">
            <v>HTChư Răng</v>
          </cell>
          <cell r="AC191">
            <v>0.47</v>
          </cell>
          <cell r="AD191">
            <v>0.47</v>
          </cell>
          <cell r="AE191">
            <v>0</v>
          </cell>
          <cell r="AF191">
            <v>0</v>
          </cell>
          <cell r="AG191">
            <v>0</v>
          </cell>
          <cell r="AH191">
            <v>0</v>
          </cell>
          <cell r="AI191">
            <v>0.47</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0.47</v>
          </cell>
          <cell r="CJ191">
            <v>0</v>
          </cell>
          <cell r="CK191">
            <v>0</v>
          </cell>
          <cell r="CL191">
            <v>0</v>
          </cell>
        </row>
        <row r="192">
          <cell r="D192" t="str">
            <v>DGT</v>
          </cell>
          <cell r="E192" t="str">
            <v>PNN</v>
          </cell>
          <cell r="F192" t="str">
            <v>PNN</v>
          </cell>
          <cell r="G192" t="str">
            <v>HT</v>
          </cell>
          <cell r="H192" t="str">
            <v>Xây dựng đường giao thông vận chuyển hàng nông sản liên xã (từ xã Ia Kdăm đi xã Chư Mố)</v>
          </cell>
          <cell r="I192">
            <v>0</v>
          </cell>
          <cell r="J192">
            <v>0</v>
          </cell>
          <cell r="K192">
            <v>3.5</v>
          </cell>
          <cell r="L192">
            <v>3.5</v>
          </cell>
          <cell r="M192">
            <v>0</v>
          </cell>
          <cell r="N192">
            <v>0</v>
          </cell>
          <cell r="O192">
            <v>3.5</v>
          </cell>
          <cell r="P192">
            <v>0</v>
          </cell>
          <cell r="Q192">
            <v>0</v>
          </cell>
          <cell r="R192">
            <v>0</v>
          </cell>
          <cell r="S192" t="str">
            <v>Chư Mố</v>
          </cell>
          <cell r="T192">
            <v>0</v>
          </cell>
          <cell r="U192">
            <v>0</v>
          </cell>
          <cell r="V192">
            <v>0</v>
          </cell>
          <cell r="W192" t="str">
            <v>Chư Mố</v>
          </cell>
          <cell r="X192" t="str">
            <v>PNNChư Mố</v>
          </cell>
          <cell r="Y192" t="str">
            <v>PNNChư Mố</v>
          </cell>
          <cell r="Z192" t="str">
            <v>DGTChư Mố</v>
          </cell>
          <cell r="AA192" t="str">
            <v>Chư Mố</v>
          </cell>
          <cell r="AB192" t="str">
            <v>HTChư Mố</v>
          </cell>
          <cell r="AC192">
            <v>3.5</v>
          </cell>
          <cell r="AD192">
            <v>3.5</v>
          </cell>
          <cell r="AE192">
            <v>0</v>
          </cell>
          <cell r="AF192">
            <v>0</v>
          </cell>
          <cell r="AG192">
            <v>0</v>
          </cell>
          <cell r="AH192">
            <v>0</v>
          </cell>
          <cell r="AI192">
            <v>3.5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3.5</v>
          </cell>
          <cell r="CJ192">
            <v>0</v>
          </cell>
          <cell r="CK192">
            <v>0</v>
          </cell>
          <cell r="CL192">
            <v>0</v>
          </cell>
          <cell r="CM192" t="str">
            <v>cKH18</v>
          </cell>
        </row>
        <row r="193">
          <cell r="D193" t="str">
            <v>DGT</v>
          </cell>
          <cell r="E193" t="str">
            <v>PNN</v>
          </cell>
          <cell r="F193" t="str">
            <v>PNN</v>
          </cell>
          <cell r="G193" t="str">
            <v>HT</v>
          </cell>
          <cell r="H193" t="str">
            <v>Xây dựng đường giao thông vận chuyển hàng nông sản liên xã (từ xã Ia Kdăm đi xã Chư Mố)</v>
          </cell>
          <cell r="I193">
            <v>0</v>
          </cell>
          <cell r="J193">
            <v>0</v>
          </cell>
          <cell r="K193">
            <v>3.5</v>
          </cell>
          <cell r="L193">
            <v>3.5</v>
          </cell>
          <cell r="M193">
            <v>0</v>
          </cell>
          <cell r="N193">
            <v>0</v>
          </cell>
          <cell r="O193">
            <v>3.5</v>
          </cell>
          <cell r="P193">
            <v>0</v>
          </cell>
          <cell r="Q193">
            <v>0</v>
          </cell>
          <cell r="R193">
            <v>0</v>
          </cell>
          <cell r="S193" t="str">
            <v>Ia KDăm</v>
          </cell>
          <cell r="T193">
            <v>0</v>
          </cell>
          <cell r="U193">
            <v>0</v>
          </cell>
          <cell r="V193">
            <v>0</v>
          </cell>
          <cell r="W193" t="str">
            <v>Ia KDăm</v>
          </cell>
          <cell r="X193" t="str">
            <v>PNNIa KDăm</v>
          </cell>
          <cell r="Y193" t="str">
            <v>PNNIa KDăm</v>
          </cell>
          <cell r="Z193" t="str">
            <v>DGTIa KDăm</v>
          </cell>
          <cell r="AA193" t="str">
            <v>Ia KDăm</v>
          </cell>
          <cell r="AB193" t="str">
            <v>HTIa KDăm</v>
          </cell>
          <cell r="AC193">
            <v>3.5</v>
          </cell>
          <cell r="AD193">
            <v>3.5</v>
          </cell>
          <cell r="AE193">
            <v>0</v>
          </cell>
          <cell r="AF193">
            <v>0</v>
          </cell>
          <cell r="AG193">
            <v>0</v>
          </cell>
          <cell r="AH193">
            <v>0</v>
          </cell>
          <cell r="AI193">
            <v>3.5</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3.5</v>
          </cell>
          <cell r="CJ193">
            <v>0</v>
          </cell>
          <cell r="CK193">
            <v>0</v>
          </cell>
          <cell r="CL193">
            <v>0</v>
          </cell>
          <cell r="CM193" t="str">
            <v>cKH18</v>
          </cell>
        </row>
        <row r="194">
          <cell r="D194" t="str">
            <v>DGT</v>
          </cell>
          <cell r="E194" t="str">
            <v>PNN</v>
          </cell>
          <cell r="F194" t="str">
            <v>PNN</v>
          </cell>
          <cell r="G194" t="str">
            <v>HT</v>
          </cell>
          <cell r="H194" t="str">
            <v xml:space="preserve">Xây dựng đường giao thông nội đồng thôn Buôn Lanh </v>
          </cell>
          <cell r="I194">
            <v>0</v>
          </cell>
          <cell r="J194">
            <v>0</v>
          </cell>
          <cell r="K194">
            <v>0.25</v>
          </cell>
          <cell r="L194">
            <v>0.25</v>
          </cell>
          <cell r="M194">
            <v>0</v>
          </cell>
          <cell r="N194">
            <v>0</v>
          </cell>
          <cell r="O194">
            <v>0.25</v>
          </cell>
          <cell r="P194">
            <v>0</v>
          </cell>
          <cell r="Q194">
            <v>0</v>
          </cell>
          <cell r="R194" t="str">
            <v>Thôn Buôn Lanh</v>
          </cell>
          <cell r="S194" t="str">
            <v>Ia Tul</v>
          </cell>
          <cell r="T194">
            <v>0</v>
          </cell>
          <cell r="U194">
            <v>0</v>
          </cell>
          <cell r="V194">
            <v>0</v>
          </cell>
          <cell r="W194" t="str">
            <v>Ia Tul</v>
          </cell>
          <cell r="X194" t="str">
            <v>PNNIa Tul</v>
          </cell>
          <cell r="Y194" t="str">
            <v>PNNIa Tul</v>
          </cell>
          <cell r="Z194" t="str">
            <v>DGTIa Tul</v>
          </cell>
          <cell r="AA194" t="str">
            <v>Ia Tul</v>
          </cell>
          <cell r="AB194" t="str">
            <v>HTIa Tul</v>
          </cell>
          <cell r="AC194">
            <v>0.25</v>
          </cell>
          <cell r="AD194">
            <v>0.25</v>
          </cell>
          <cell r="AE194">
            <v>0.25</v>
          </cell>
          <cell r="AF194">
            <v>0.25</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0.25</v>
          </cell>
          <cell r="CJ194">
            <v>0</v>
          </cell>
          <cell r="CK194">
            <v>0</v>
          </cell>
          <cell r="CL194">
            <v>0</v>
          </cell>
          <cell r="CM194" t="str">
            <v>cKH18</v>
          </cell>
        </row>
        <row r="195">
          <cell r="D195" t="str">
            <v>DGT</v>
          </cell>
          <cell r="E195" t="str">
            <v>PNN</v>
          </cell>
          <cell r="F195" t="str">
            <v>PNN</v>
          </cell>
          <cell r="G195" t="str">
            <v>HT</v>
          </cell>
          <cell r="H195" t="str">
            <v>Đường giao thông nội đồng trạm bơm số 03</v>
          </cell>
          <cell r="I195">
            <v>0</v>
          </cell>
          <cell r="J195">
            <v>0</v>
          </cell>
          <cell r="K195">
            <v>0.2</v>
          </cell>
          <cell r="L195">
            <v>0.2</v>
          </cell>
          <cell r="M195">
            <v>0</v>
          </cell>
          <cell r="N195">
            <v>0</v>
          </cell>
          <cell r="O195">
            <v>0.2</v>
          </cell>
          <cell r="P195">
            <v>0</v>
          </cell>
          <cell r="Q195">
            <v>0</v>
          </cell>
          <cell r="R195" t="str">
            <v>Thôn Buôn Bia B</v>
          </cell>
          <cell r="S195" t="str">
            <v>Ia Tul</v>
          </cell>
          <cell r="T195">
            <v>0</v>
          </cell>
          <cell r="U195">
            <v>0</v>
          </cell>
          <cell r="V195">
            <v>0</v>
          </cell>
          <cell r="W195" t="str">
            <v>Ia Tul</v>
          </cell>
          <cell r="X195" t="str">
            <v>PNNIa Tul</v>
          </cell>
          <cell r="Y195" t="str">
            <v>PNNIa Tul</v>
          </cell>
          <cell r="Z195" t="str">
            <v>DGTIa Tul</v>
          </cell>
          <cell r="AA195" t="str">
            <v>Ia Tul</v>
          </cell>
          <cell r="AB195" t="str">
            <v>HTIa Tul</v>
          </cell>
          <cell r="AC195">
            <v>0.2</v>
          </cell>
          <cell r="AD195">
            <v>0.2</v>
          </cell>
          <cell r="AE195">
            <v>0.2</v>
          </cell>
          <cell r="AF195">
            <v>0.2</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0.2</v>
          </cell>
          <cell r="CJ195">
            <v>0</v>
          </cell>
          <cell r="CK195">
            <v>0</v>
          </cell>
          <cell r="CL195">
            <v>0</v>
          </cell>
          <cell r="CM195" t="str">
            <v>cKH18</v>
          </cell>
        </row>
        <row r="196">
          <cell r="D196" t="str">
            <v>DGT</v>
          </cell>
          <cell r="E196" t="str">
            <v>PNN</v>
          </cell>
          <cell r="F196" t="str">
            <v>PNN</v>
          </cell>
          <cell r="G196" t="str">
            <v>HT</v>
          </cell>
          <cell r="H196" t="str">
            <v>Đường giao thông nội đồng</v>
          </cell>
          <cell r="I196">
            <v>0</v>
          </cell>
          <cell r="J196">
            <v>0</v>
          </cell>
          <cell r="K196">
            <v>0.65</v>
          </cell>
          <cell r="L196">
            <v>0.65</v>
          </cell>
          <cell r="M196">
            <v>0</v>
          </cell>
          <cell r="N196">
            <v>0</v>
          </cell>
          <cell r="O196">
            <v>0.65</v>
          </cell>
          <cell r="P196">
            <v>0</v>
          </cell>
          <cell r="Q196">
            <v>0</v>
          </cell>
          <cell r="R196">
            <v>0</v>
          </cell>
          <cell r="S196" t="str">
            <v>Chư Mố</v>
          </cell>
          <cell r="T196">
            <v>0</v>
          </cell>
          <cell r="U196">
            <v>0</v>
          </cell>
          <cell r="V196">
            <v>0</v>
          </cell>
          <cell r="W196" t="str">
            <v>Chư Mố</v>
          </cell>
          <cell r="X196" t="str">
            <v>PNNChư Mố</v>
          </cell>
          <cell r="Y196" t="str">
            <v>PNNChư Mố</v>
          </cell>
          <cell r="Z196" t="str">
            <v>DGTChư Mố</v>
          </cell>
          <cell r="AA196" t="str">
            <v>Chư Mố</v>
          </cell>
          <cell r="AB196" t="str">
            <v>HTChư Mố</v>
          </cell>
          <cell r="AC196">
            <v>0.65</v>
          </cell>
          <cell r="AD196">
            <v>0.65</v>
          </cell>
          <cell r="AE196">
            <v>0.65</v>
          </cell>
          <cell r="AF196">
            <v>0</v>
          </cell>
          <cell r="AG196">
            <v>0</v>
          </cell>
          <cell r="AH196">
            <v>0.65</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0.65</v>
          </cell>
          <cell r="CJ196">
            <v>0</v>
          </cell>
          <cell r="CK196">
            <v>0</v>
          </cell>
          <cell r="CL196">
            <v>0</v>
          </cell>
          <cell r="CM196" t="str">
            <v>cKH18</v>
          </cell>
        </row>
        <row r="197">
          <cell r="D197" t="str">
            <v>CQP</v>
          </cell>
          <cell r="E197" t="str">
            <v>PNN</v>
          </cell>
          <cell r="F197" t="str">
            <v>PNN</v>
          </cell>
          <cell r="G197" t="str">
            <v>/</v>
          </cell>
          <cell r="H197" t="str">
            <v>Dự án đất phục vụ cho mục đích quốc phòng, quân sự huyện</v>
          </cell>
          <cell r="I197">
            <v>0</v>
          </cell>
          <cell r="J197">
            <v>0</v>
          </cell>
          <cell r="K197">
            <v>12.5</v>
          </cell>
          <cell r="L197">
            <v>12.5</v>
          </cell>
          <cell r="M197">
            <v>0</v>
          </cell>
          <cell r="N197">
            <v>0</v>
          </cell>
          <cell r="O197">
            <v>12.5</v>
          </cell>
          <cell r="P197">
            <v>0</v>
          </cell>
          <cell r="Q197">
            <v>0</v>
          </cell>
          <cell r="R197">
            <v>0</v>
          </cell>
          <cell r="S197" t="str">
            <v>Kim Tân</v>
          </cell>
          <cell r="T197">
            <v>0</v>
          </cell>
          <cell r="U197">
            <v>0</v>
          </cell>
          <cell r="V197">
            <v>0</v>
          </cell>
          <cell r="W197" t="str">
            <v>Kim Tân</v>
          </cell>
          <cell r="X197" t="str">
            <v>PNNKim Tân</v>
          </cell>
          <cell r="Y197" t="str">
            <v>PNNKim Tân</v>
          </cell>
          <cell r="Z197" t="str">
            <v>CQPKim Tân</v>
          </cell>
          <cell r="AA197" t="str">
            <v>Kim Tân</v>
          </cell>
          <cell r="AB197" t="str">
            <v>/Kim Tân</v>
          </cell>
          <cell r="AC197">
            <v>12.5</v>
          </cell>
          <cell r="AD197">
            <v>12.5</v>
          </cell>
          <cell r="AE197">
            <v>0</v>
          </cell>
          <cell r="AF197">
            <v>0</v>
          </cell>
          <cell r="AG197">
            <v>0</v>
          </cell>
          <cell r="AH197">
            <v>0</v>
          </cell>
          <cell r="AI197">
            <v>12.5</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12.5</v>
          </cell>
          <cell r="CJ197">
            <v>0</v>
          </cell>
          <cell r="CK197">
            <v>0</v>
          </cell>
          <cell r="CL197">
            <v>0</v>
          </cell>
          <cell r="CM197" t="str">
            <v>cKH18</v>
          </cell>
        </row>
        <row r="198">
          <cell r="D198" t="str">
            <v>CQP</v>
          </cell>
          <cell r="E198" t="str">
            <v>PNN</v>
          </cell>
          <cell r="F198" t="str">
            <v>PNN</v>
          </cell>
          <cell r="G198" t="str">
            <v>/</v>
          </cell>
          <cell r="H198" t="str">
            <v>Dự án đất phục vụ cho mục đích quốc phòng, quân sự huyện</v>
          </cell>
          <cell r="I198">
            <v>0</v>
          </cell>
          <cell r="J198">
            <v>0</v>
          </cell>
          <cell r="K198">
            <v>12.5</v>
          </cell>
          <cell r="L198">
            <v>12.5</v>
          </cell>
          <cell r="M198">
            <v>0</v>
          </cell>
          <cell r="N198">
            <v>0</v>
          </cell>
          <cell r="O198">
            <v>12.5</v>
          </cell>
          <cell r="P198">
            <v>0</v>
          </cell>
          <cell r="Q198">
            <v>0</v>
          </cell>
          <cell r="R198">
            <v>0</v>
          </cell>
          <cell r="S198" t="str">
            <v>Pờ Tó</v>
          </cell>
          <cell r="T198">
            <v>0</v>
          </cell>
          <cell r="U198">
            <v>0</v>
          </cell>
          <cell r="V198">
            <v>0</v>
          </cell>
          <cell r="W198" t="str">
            <v>Pờ Tó</v>
          </cell>
          <cell r="X198" t="str">
            <v>PNNPờ Tó</v>
          </cell>
          <cell r="Y198" t="str">
            <v>PNNPờ Tó</v>
          </cell>
          <cell r="Z198" t="str">
            <v>CQPPờ Tó</v>
          </cell>
          <cell r="AA198" t="str">
            <v>Pờ Tó</v>
          </cell>
          <cell r="AB198" t="str">
            <v>/Pờ Tó</v>
          </cell>
          <cell r="AC198">
            <v>12.5</v>
          </cell>
          <cell r="AD198">
            <v>12.5</v>
          </cell>
          <cell r="AE198">
            <v>0</v>
          </cell>
          <cell r="AF198">
            <v>0</v>
          </cell>
          <cell r="AG198">
            <v>0</v>
          </cell>
          <cell r="AH198">
            <v>0</v>
          </cell>
          <cell r="AI198">
            <v>12.5</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12.5</v>
          </cell>
          <cell r="CJ198">
            <v>0</v>
          </cell>
          <cell r="CK198">
            <v>0</v>
          </cell>
          <cell r="CL198">
            <v>0</v>
          </cell>
          <cell r="CM198" t="str">
            <v>cKH18</v>
          </cell>
        </row>
        <row r="199">
          <cell r="D199" t="str">
            <v>RSX</v>
          </cell>
          <cell r="E199" t="str">
            <v>NNR</v>
          </cell>
          <cell r="F199" t="str">
            <v>NN</v>
          </cell>
          <cell r="G199" t="str">
            <v>/</v>
          </cell>
          <cell r="H199" t="str">
            <v>Trồng rừng sản xuất toàn huyện</v>
          </cell>
          <cell r="I199">
            <v>0</v>
          </cell>
          <cell r="J199">
            <v>0</v>
          </cell>
          <cell r="K199">
            <v>16.64</v>
          </cell>
          <cell r="L199">
            <v>16.64</v>
          </cell>
          <cell r="M199">
            <v>0</v>
          </cell>
          <cell r="N199">
            <v>0</v>
          </cell>
          <cell r="O199">
            <v>16.64</v>
          </cell>
          <cell r="P199">
            <v>0</v>
          </cell>
          <cell r="Q199">
            <v>0</v>
          </cell>
          <cell r="R199">
            <v>0</v>
          </cell>
          <cell r="S199" t="str">
            <v>Kim Tân</v>
          </cell>
          <cell r="T199">
            <v>0</v>
          </cell>
          <cell r="U199">
            <v>0</v>
          </cell>
          <cell r="V199">
            <v>0</v>
          </cell>
          <cell r="W199" t="str">
            <v>Kim Tân</v>
          </cell>
          <cell r="X199" t="str">
            <v>NNRKim Tân</v>
          </cell>
          <cell r="Y199" t="str">
            <v>NNKim Tân</v>
          </cell>
          <cell r="Z199" t="str">
            <v>RSXKim Tân</v>
          </cell>
          <cell r="AA199" t="str">
            <v>Kim Tân</v>
          </cell>
          <cell r="AB199" t="str">
            <v>/Kim Tân</v>
          </cell>
          <cell r="AC199">
            <v>16.64</v>
          </cell>
          <cell r="AD199">
            <v>16.64</v>
          </cell>
          <cell r="AE199">
            <v>0</v>
          </cell>
          <cell r="AF199">
            <v>0</v>
          </cell>
          <cell r="AG199">
            <v>0</v>
          </cell>
          <cell r="AH199">
            <v>0</v>
          </cell>
          <cell r="AI199">
            <v>16.64</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16.64</v>
          </cell>
          <cell r="CJ199">
            <v>0</v>
          </cell>
          <cell r="CK199">
            <v>16.64</v>
          </cell>
          <cell r="CL199">
            <v>0</v>
          </cell>
          <cell r="CM199" t="str">
            <v>cKH18_KGĐT</v>
          </cell>
        </row>
        <row r="200">
          <cell r="D200" t="str">
            <v>RSX</v>
          </cell>
          <cell r="E200" t="str">
            <v>NNR</v>
          </cell>
          <cell r="F200" t="str">
            <v>NN</v>
          </cell>
          <cell r="G200" t="str">
            <v>/</v>
          </cell>
          <cell r="H200" t="str">
            <v>Trồng rừng sản xuất toàn huyện</v>
          </cell>
          <cell r="I200">
            <v>0</v>
          </cell>
          <cell r="J200">
            <v>0</v>
          </cell>
          <cell r="K200">
            <v>16.670000000000002</v>
          </cell>
          <cell r="L200">
            <v>16.670000000000002</v>
          </cell>
          <cell r="M200">
            <v>0</v>
          </cell>
          <cell r="N200">
            <v>0</v>
          </cell>
          <cell r="O200">
            <v>16.670000000000002</v>
          </cell>
          <cell r="P200">
            <v>0</v>
          </cell>
          <cell r="Q200">
            <v>0</v>
          </cell>
          <cell r="R200">
            <v>0</v>
          </cell>
          <cell r="S200" t="str">
            <v>Chư Mố</v>
          </cell>
          <cell r="T200">
            <v>0</v>
          </cell>
          <cell r="U200">
            <v>0</v>
          </cell>
          <cell r="V200">
            <v>0</v>
          </cell>
          <cell r="W200" t="str">
            <v>Chư Mố</v>
          </cell>
          <cell r="X200" t="str">
            <v>NNRChư Mố</v>
          </cell>
          <cell r="Y200" t="str">
            <v>NNChư Mố</v>
          </cell>
          <cell r="Z200" t="str">
            <v>RSXChư Mố</v>
          </cell>
          <cell r="AA200" t="str">
            <v>Chư Mố</v>
          </cell>
          <cell r="AB200" t="str">
            <v>/Chư Mố</v>
          </cell>
          <cell r="AC200">
            <v>16.670000000000002</v>
          </cell>
          <cell r="AD200">
            <v>16.670000000000002</v>
          </cell>
          <cell r="AE200">
            <v>0</v>
          </cell>
          <cell r="AF200">
            <v>0</v>
          </cell>
          <cell r="AG200">
            <v>0</v>
          </cell>
          <cell r="AH200">
            <v>0</v>
          </cell>
          <cell r="AI200">
            <v>16.670000000000002</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16.670000000000002</v>
          </cell>
          <cell r="CJ200">
            <v>0</v>
          </cell>
          <cell r="CK200">
            <v>16.670000000000002</v>
          </cell>
          <cell r="CL200">
            <v>0</v>
          </cell>
          <cell r="CM200" t="str">
            <v>cKH18_KGĐT</v>
          </cell>
        </row>
        <row r="201">
          <cell r="D201" t="str">
            <v>RSX</v>
          </cell>
          <cell r="E201" t="str">
            <v>NNR</v>
          </cell>
          <cell r="F201" t="str">
            <v>NN</v>
          </cell>
          <cell r="G201" t="str">
            <v>/</v>
          </cell>
          <cell r="H201" t="str">
            <v>Trồng rừng sản xuất toàn huyện</v>
          </cell>
          <cell r="I201">
            <v>0</v>
          </cell>
          <cell r="J201">
            <v>0</v>
          </cell>
          <cell r="K201">
            <v>16.670000000000002</v>
          </cell>
          <cell r="L201">
            <v>16.670000000000002</v>
          </cell>
          <cell r="M201">
            <v>0</v>
          </cell>
          <cell r="N201">
            <v>0</v>
          </cell>
          <cell r="O201">
            <v>16.670000000000002</v>
          </cell>
          <cell r="P201">
            <v>0</v>
          </cell>
          <cell r="Q201">
            <v>0</v>
          </cell>
          <cell r="R201">
            <v>0</v>
          </cell>
          <cell r="S201" t="str">
            <v>Chư Răng</v>
          </cell>
          <cell r="T201">
            <v>0</v>
          </cell>
          <cell r="U201">
            <v>0</v>
          </cell>
          <cell r="V201">
            <v>0</v>
          </cell>
          <cell r="W201" t="str">
            <v>Chư Răng</v>
          </cell>
          <cell r="X201" t="str">
            <v>NNRChư Răng</v>
          </cell>
          <cell r="Y201" t="str">
            <v>NNChư Răng</v>
          </cell>
          <cell r="Z201" t="str">
            <v>RSXChư Răng</v>
          </cell>
          <cell r="AA201" t="str">
            <v>Chư Răng</v>
          </cell>
          <cell r="AB201" t="str">
            <v>/Chư Răng</v>
          </cell>
          <cell r="AC201">
            <v>16.670000000000002</v>
          </cell>
          <cell r="AD201">
            <v>16.670000000000002</v>
          </cell>
          <cell r="AE201">
            <v>0</v>
          </cell>
          <cell r="AF201">
            <v>0</v>
          </cell>
          <cell r="AG201">
            <v>0</v>
          </cell>
          <cell r="AH201">
            <v>0</v>
          </cell>
          <cell r="AI201">
            <v>16.670000000000002</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16.670000000000002</v>
          </cell>
          <cell r="CJ201">
            <v>0</v>
          </cell>
          <cell r="CK201">
            <v>16.670000000000002</v>
          </cell>
          <cell r="CL201">
            <v>0</v>
          </cell>
          <cell r="CM201" t="str">
            <v>cKH18_KGĐT</v>
          </cell>
        </row>
        <row r="202">
          <cell r="D202" t="str">
            <v>RSX</v>
          </cell>
          <cell r="E202" t="str">
            <v>NNR</v>
          </cell>
          <cell r="F202" t="str">
            <v>NN</v>
          </cell>
          <cell r="G202" t="str">
            <v>/</v>
          </cell>
          <cell r="H202" t="str">
            <v>Trồng rừng sản xuất toàn huyện</v>
          </cell>
          <cell r="I202">
            <v>0</v>
          </cell>
          <cell r="J202">
            <v>0</v>
          </cell>
          <cell r="K202">
            <v>16.670000000000002</v>
          </cell>
          <cell r="L202">
            <v>16.670000000000002</v>
          </cell>
          <cell r="M202">
            <v>0</v>
          </cell>
          <cell r="N202">
            <v>0</v>
          </cell>
          <cell r="O202">
            <v>16.670000000000002</v>
          </cell>
          <cell r="P202">
            <v>0</v>
          </cell>
          <cell r="Q202">
            <v>0</v>
          </cell>
          <cell r="R202">
            <v>0</v>
          </cell>
          <cell r="S202" t="str">
            <v>Ia KDăm</v>
          </cell>
          <cell r="T202">
            <v>0</v>
          </cell>
          <cell r="U202">
            <v>0</v>
          </cell>
          <cell r="V202">
            <v>0</v>
          </cell>
          <cell r="W202" t="str">
            <v>Ia KDăm</v>
          </cell>
          <cell r="X202" t="str">
            <v>NNRIa KDăm</v>
          </cell>
          <cell r="Y202" t="str">
            <v>NNIa KDăm</v>
          </cell>
          <cell r="Z202" t="str">
            <v>RSXIa KDăm</v>
          </cell>
          <cell r="AA202" t="str">
            <v>Ia KDăm</v>
          </cell>
          <cell r="AB202" t="str">
            <v>/Ia KDăm</v>
          </cell>
          <cell r="AC202">
            <v>16.670000000000002</v>
          </cell>
          <cell r="AD202">
            <v>16.670000000000002</v>
          </cell>
          <cell r="AE202">
            <v>0</v>
          </cell>
          <cell r="AF202">
            <v>0</v>
          </cell>
          <cell r="AG202">
            <v>0</v>
          </cell>
          <cell r="AH202">
            <v>0</v>
          </cell>
          <cell r="AI202">
            <v>16.670000000000002</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16.670000000000002</v>
          </cell>
          <cell r="CJ202">
            <v>0</v>
          </cell>
          <cell r="CK202">
            <v>16.670000000000002</v>
          </cell>
          <cell r="CL202">
            <v>0</v>
          </cell>
          <cell r="CM202" t="str">
            <v>cKH18_KGĐT</v>
          </cell>
        </row>
        <row r="203">
          <cell r="D203" t="str">
            <v>RSX</v>
          </cell>
          <cell r="E203" t="str">
            <v>NNR</v>
          </cell>
          <cell r="F203" t="str">
            <v>NN</v>
          </cell>
          <cell r="G203" t="str">
            <v>/</v>
          </cell>
          <cell r="H203" t="str">
            <v>Trồng rừng sản xuất toàn huyện</v>
          </cell>
          <cell r="I203">
            <v>0</v>
          </cell>
          <cell r="J203">
            <v>0</v>
          </cell>
          <cell r="K203">
            <v>16.670000000000002</v>
          </cell>
          <cell r="L203">
            <v>16.670000000000002</v>
          </cell>
          <cell r="M203">
            <v>0</v>
          </cell>
          <cell r="N203">
            <v>0</v>
          </cell>
          <cell r="O203">
            <v>16.670000000000002</v>
          </cell>
          <cell r="P203">
            <v>0</v>
          </cell>
          <cell r="Q203">
            <v>0</v>
          </cell>
          <cell r="R203">
            <v>0</v>
          </cell>
          <cell r="S203" t="str">
            <v>Ia Tul</v>
          </cell>
          <cell r="T203">
            <v>0</v>
          </cell>
          <cell r="U203">
            <v>0</v>
          </cell>
          <cell r="V203">
            <v>0</v>
          </cell>
          <cell r="W203" t="str">
            <v>Ia Tul</v>
          </cell>
          <cell r="X203" t="str">
            <v>NNRIa Tul</v>
          </cell>
          <cell r="Y203" t="str">
            <v>NNIa Tul</v>
          </cell>
          <cell r="Z203" t="str">
            <v>RSXIa Tul</v>
          </cell>
          <cell r="AA203" t="str">
            <v>Ia Tul</v>
          </cell>
          <cell r="AB203" t="str">
            <v>/Ia Tul</v>
          </cell>
          <cell r="AC203">
            <v>16.670000000000002</v>
          </cell>
          <cell r="AD203">
            <v>16.670000000000002</v>
          </cell>
          <cell r="AE203">
            <v>0</v>
          </cell>
          <cell r="AF203">
            <v>0</v>
          </cell>
          <cell r="AG203">
            <v>0</v>
          </cell>
          <cell r="AH203">
            <v>0</v>
          </cell>
          <cell r="AI203">
            <v>16.670000000000002</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16.670000000000002</v>
          </cell>
          <cell r="CJ203">
            <v>0</v>
          </cell>
          <cell r="CK203">
            <v>16.670000000000002</v>
          </cell>
          <cell r="CL203">
            <v>0</v>
          </cell>
          <cell r="CM203" t="str">
            <v>cKH18_KGĐT</v>
          </cell>
        </row>
        <row r="204">
          <cell r="D204" t="str">
            <v>RSX</v>
          </cell>
          <cell r="E204" t="str">
            <v>NNR</v>
          </cell>
          <cell r="F204" t="str">
            <v>NN</v>
          </cell>
          <cell r="G204" t="str">
            <v>/</v>
          </cell>
          <cell r="H204" t="str">
            <v>Trồng rừng sản xuất toàn huyện</v>
          </cell>
          <cell r="I204">
            <v>0</v>
          </cell>
          <cell r="J204">
            <v>0</v>
          </cell>
          <cell r="K204">
            <v>16.670000000000002</v>
          </cell>
          <cell r="L204">
            <v>16.670000000000002</v>
          </cell>
          <cell r="M204">
            <v>0</v>
          </cell>
          <cell r="N204">
            <v>0</v>
          </cell>
          <cell r="O204">
            <v>16.670000000000002</v>
          </cell>
          <cell r="P204">
            <v>0</v>
          </cell>
          <cell r="Q204">
            <v>0</v>
          </cell>
          <cell r="R204">
            <v>0</v>
          </cell>
          <cell r="S204" t="str">
            <v>Pờ Tó</v>
          </cell>
          <cell r="T204">
            <v>0</v>
          </cell>
          <cell r="U204">
            <v>0</v>
          </cell>
          <cell r="V204">
            <v>0</v>
          </cell>
          <cell r="W204" t="str">
            <v>Pờ Tó</v>
          </cell>
          <cell r="X204" t="str">
            <v>NNRPờ Tó</v>
          </cell>
          <cell r="Y204" t="str">
            <v>NNPờ Tó</v>
          </cell>
          <cell r="Z204" t="str">
            <v>RSXPờ Tó</v>
          </cell>
          <cell r="AA204" t="str">
            <v>Pờ Tó</v>
          </cell>
          <cell r="AB204" t="str">
            <v>/Pờ Tó</v>
          </cell>
          <cell r="AC204">
            <v>16.670000000000002</v>
          </cell>
          <cell r="AD204">
            <v>16.670000000000002</v>
          </cell>
          <cell r="AE204">
            <v>0</v>
          </cell>
          <cell r="AF204">
            <v>0</v>
          </cell>
          <cell r="AG204">
            <v>0</v>
          </cell>
          <cell r="AH204">
            <v>0</v>
          </cell>
          <cell r="AI204">
            <v>16.670000000000002</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16.670000000000002</v>
          </cell>
          <cell r="CJ204">
            <v>0</v>
          </cell>
          <cell r="CK204">
            <v>16.670000000000002</v>
          </cell>
          <cell r="CL204">
            <v>0</v>
          </cell>
          <cell r="CM204" t="str">
            <v>cKH18_KGĐT</v>
          </cell>
        </row>
        <row r="205">
          <cell r="D205" t="str">
            <v>RSX</v>
          </cell>
          <cell r="E205" t="str">
            <v>NNR</v>
          </cell>
          <cell r="F205" t="str">
            <v>NN</v>
          </cell>
          <cell r="G205" t="str">
            <v>/</v>
          </cell>
          <cell r="H205" t="str">
            <v>Trồng rừng sản xuất toàn huyện</v>
          </cell>
          <cell r="I205">
            <v>0</v>
          </cell>
          <cell r="J205">
            <v>0</v>
          </cell>
          <cell r="K205">
            <v>16.670000000000002</v>
          </cell>
          <cell r="L205">
            <v>16.670000000000002</v>
          </cell>
          <cell r="M205">
            <v>0</v>
          </cell>
          <cell r="N205">
            <v>0</v>
          </cell>
          <cell r="O205">
            <v>16.670000000000002</v>
          </cell>
          <cell r="P205">
            <v>0</v>
          </cell>
          <cell r="Q205">
            <v>0</v>
          </cell>
          <cell r="R205">
            <v>0</v>
          </cell>
          <cell r="S205" t="str">
            <v>Ia Broăi</v>
          </cell>
          <cell r="T205">
            <v>0</v>
          </cell>
          <cell r="U205">
            <v>0</v>
          </cell>
          <cell r="V205">
            <v>0</v>
          </cell>
          <cell r="W205" t="str">
            <v>Ia Broăi</v>
          </cell>
          <cell r="X205" t="str">
            <v>NNRIa Broăi</v>
          </cell>
          <cell r="Y205" t="str">
            <v>NNIa Broăi</v>
          </cell>
          <cell r="Z205" t="str">
            <v>RSXIa Broăi</v>
          </cell>
          <cell r="AA205" t="str">
            <v>Ia Broăi</v>
          </cell>
          <cell r="AB205" t="str">
            <v>/Ia Broăi</v>
          </cell>
          <cell r="AC205">
            <v>16.670000000000002</v>
          </cell>
          <cell r="AD205">
            <v>16.670000000000002</v>
          </cell>
          <cell r="AE205">
            <v>0</v>
          </cell>
          <cell r="AF205">
            <v>0</v>
          </cell>
          <cell r="AG205">
            <v>0</v>
          </cell>
          <cell r="AH205">
            <v>0</v>
          </cell>
          <cell r="AI205">
            <v>16.670000000000002</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16.670000000000002</v>
          </cell>
          <cell r="CJ205">
            <v>0</v>
          </cell>
          <cell r="CK205">
            <v>16.670000000000002</v>
          </cell>
          <cell r="CL205">
            <v>0</v>
          </cell>
          <cell r="CM205" t="str">
            <v>cKH18_KGĐT</v>
          </cell>
        </row>
        <row r="206">
          <cell r="D206" t="str">
            <v>RSX</v>
          </cell>
          <cell r="E206" t="str">
            <v>NNR</v>
          </cell>
          <cell r="F206" t="str">
            <v>NN</v>
          </cell>
          <cell r="G206" t="str">
            <v>/</v>
          </cell>
          <cell r="H206" t="str">
            <v>Trồng rừng sản xuất toàn huyện</v>
          </cell>
          <cell r="I206">
            <v>0</v>
          </cell>
          <cell r="J206">
            <v>0</v>
          </cell>
          <cell r="K206">
            <v>16.670000000000002</v>
          </cell>
          <cell r="L206">
            <v>16.670000000000002</v>
          </cell>
          <cell r="M206">
            <v>0</v>
          </cell>
          <cell r="N206">
            <v>0</v>
          </cell>
          <cell r="O206">
            <v>16.670000000000002</v>
          </cell>
          <cell r="P206">
            <v>0</v>
          </cell>
          <cell r="Q206">
            <v>0</v>
          </cell>
          <cell r="R206">
            <v>0</v>
          </cell>
          <cell r="S206" t="str">
            <v>Ia Mrơn</v>
          </cell>
          <cell r="T206">
            <v>0</v>
          </cell>
          <cell r="U206">
            <v>0</v>
          </cell>
          <cell r="V206">
            <v>0</v>
          </cell>
          <cell r="W206" t="str">
            <v>Ia Mrơn</v>
          </cell>
          <cell r="X206" t="str">
            <v>NNRIa Mrơn</v>
          </cell>
          <cell r="Y206" t="str">
            <v>NNIa Mrơn</v>
          </cell>
          <cell r="Z206" t="str">
            <v>RSXIa Mrơn</v>
          </cell>
          <cell r="AA206" t="str">
            <v>Ia Mrơn</v>
          </cell>
          <cell r="AB206" t="str">
            <v>/Ia Mrơn</v>
          </cell>
          <cell r="AC206">
            <v>16.670000000000002</v>
          </cell>
          <cell r="AD206">
            <v>16.670000000000002</v>
          </cell>
          <cell r="AE206">
            <v>0</v>
          </cell>
          <cell r="AF206">
            <v>0</v>
          </cell>
          <cell r="AG206">
            <v>0</v>
          </cell>
          <cell r="AH206">
            <v>0</v>
          </cell>
          <cell r="AI206">
            <v>16.670000000000002</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16.670000000000002</v>
          </cell>
          <cell r="CJ206">
            <v>0</v>
          </cell>
          <cell r="CK206">
            <v>16.670000000000002</v>
          </cell>
          <cell r="CL206">
            <v>0</v>
          </cell>
          <cell r="CM206" t="str">
            <v>cKH18_KGĐT</v>
          </cell>
        </row>
        <row r="207">
          <cell r="D207" t="str">
            <v>RSX</v>
          </cell>
          <cell r="E207" t="str">
            <v>NNR</v>
          </cell>
          <cell r="F207" t="str">
            <v>NN</v>
          </cell>
          <cell r="G207" t="str">
            <v>/</v>
          </cell>
          <cell r="H207" t="str">
            <v>Trồng rừng sản xuất toàn huyện</v>
          </cell>
          <cell r="I207">
            <v>0</v>
          </cell>
          <cell r="J207">
            <v>0</v>
          </cell>
          <cell r="K207">
            <v>16.670000000000002</v>
          </cell>
          <cell r="L207">
            <v>16.670000000000002</v>
          </cell>
          <cell r="M207">
            <v>0</v>
          </cell>
          <cell r="N207">
            <v>0</v>
          </cell>
          <cell r="O207">
            <v>16.670000000000002</v>
          </cell>
          <cell r="P207">
            <v>0</v>
          </cell>
          <cell r="Q207">
            <v>0</v>
          </cell>
          <cell r="R207">
            <v>0</v>
          </cell>
          <cell r="S207" t="str">
            <v>Ia Trok</v>
          </cell>
          <cell r="T207">
            <v>0</v>
          </cell>
          <cell r="U207">
            <v>0</v>
          </cell>
          <cell r="V207">
            <v>0</v>
          </cell>
          <cell r="W207" t="str">
            <v>Ia Trok</v>
          </cell>
          <cell r="X207" t="str">
            <v>NNRIa Trok</v>
          </cell>
          <cell r="Y207" t="str">
            <v>NNIa Trok</v>
          </cell>
          <cell r="Z207" t="str">
            <v>RSXIa Trok</v>
          </cell>
          <cell r="AA207" t="str">
            <v>Ia Trok</v>
          </cell>
          <cell r="AB207" t="str">
            <v>/Ia Trok</v>
          </cell>
          <cell r="AC207">
            <v>16.670000000000002</v>
          </cell>
          <cell r="AD207">
            <v>16.670000000000002</v>
          </cell>
          <cell r="AE207">
            <v>0</v>
          </cell>
          <cell r="AF207">
            <v>0</v>
          </cell>
          <cell r="AG207">
            <v>0</v>
          </cell>
          <cell r="AH207">
            <v>0</v>
          </cell>
          <cell r="AI207">
            <v>16.670000000000002</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16.670000000000002</v>
          </cell>
          <cell r="CJ207">
            <v>0</v>
          </cell>
          <cell r="CK207">
            <v>16.670000000000002</v>
          </cell>
          <cell r="CL207">
            <v>0</v>
          </cell>
          <cell r="CM207" t="str">
            <v>cKH18_KGĐT</v>
          </cell>
        </row>
        <row r="208">
          <cell r="D208" t="str">
            <v>RSX</v>
          </cell>
          <cell r="E208" t="str">
            <v>NNR</v>
          </cell>
          <cell r="F208" t="str">
            <v>NN</v>
          </cell>
          <cell r="G208" t="str">
            <v>/</v>
          </cell>
          <cell r="H208" t="str">
            <v>Kế hoạch trồng rừng sản xuất</v>
          </cell>
          <cell r="I208">
            <v>0</v>
          </cell>
          <cell r="J208">
            <v>0</v>
          </cell>
          <cell r="K208">
            <v>290</v>
          </cell>
          <cell r="L208">
            <v>290</v>
          </cell>
          <cell r="M208">
            <v>0</v>
          </cell>
          <cell r="N208">
            <v>0</v>
          </cell>
          <cell r="O208">
            <v>290</v>
          </cell>
          <cell r="P208">
            <v>0</v>
          </cell>
          <cell r="Q208">
            <v>0</v>
          </cell>
          <cell r="R208" t="str">
            <v>Khoảnh 2,3,4,5 tiểu khu 1227, khoảnh 1,2 tiểu khu 1228</v>
          </cell>
          <cell r="S208" t="str">
            <v>Ia Tul</v>
          </cell>
          <cell r="T208">
            <v>0</v>
          </cell>
          <cell r="U208">
            <v>0</v>
          </cell>
          <cell r="V208">
            <v>0</v>
          </cell>
          <cell r="W208" t="str">
            <v>Ia Tul</v>
          </cell>
          <cell r="X208" t="str">
            <v>NNRIa Tul</v>
          </cell>
          <cell r="Y208" t="str">
            <v>NNIa Tul</v>
          </cell>
          <cell r="Z208" t="str">
            <v>RSXIa Tul</v>
          </cell>
          <cell r="AA208" t="str">
            <v>Ia Tul</v>
          </cell>
          <cell r="AB208" t="str">
            <v>/Ia Tul</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290</v>
          </cell>
          <cell r="CF208">
            <v>0</v>
          </cell>
          <cell r="CG208">
            <v>290</v>
          </cell>
          <cell r="CH208">
            <v>0</v>
          </cell>
          <cell r="CI208">
            <v>290</v>
          </cell>
          <cell r="CJ208">
            <v>0</v>
          </cell>
          <cell r="CK208">
            <v>0</v>
          </cell>
          <cell r="CL208">
            <v>0</v>
          </cell>
          <cell r="CM208" t="str">
            <v>cKH18</v>
          </cell>
        </row>
        <row r="209">
          <cell r="D209">
            <v>0</v>
          </cell>
          <cell r="E209">
            <v>0</v>
          </cell>
          <cell r="F209">
            <v>0</v>
          </cell>
          <cell r="G209">
            <v>0</v>
          </cell>
          <cell r="H209" t="str">
            <v>Trồng khôi phục lại rừng sản xuất</v>
          </cell>
          <cell r="I209">
            <v>0</v>
          </cell>
          <cell r="J209">
            <v>0</v>
          </cell>
          <cell r="K209">
            <v>0</v>
          </cell>
          <cell r="L209">
            <v>25</v>
          </cell>
          <cell r="M209">
            <v>0</v>
          </cell>
          <cell r="N209">
            <v>0</v>
          </cell>
          <cell r="O209">
            <v>0</v>
          </cell>
          <cell r="P209">
            <v>0</v>
          </cell>
          <cell r="Q209">
            <v>0</v>
          </cell>
          <cell r="R209">
            <v>0</v>
          </cell>
          <cell r="S209" t="str">
            <v>Chư Răng</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25</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row>
        <row r="210">
          <cell r="D210">
            <v>0</v>
          </cell>
          <cell r="E210">
            <v>0</v>
          </cell>
          <cell r="F210">
            <v>0</v>
          </cell>
          <cell r="G210">
            <v>0</v>
          </cell>
          <cell r="H210" t="str">
            <v>Trồng khôi phục lại rừng sản xuất</v>
          </cell>
          <cell r="I210">
            <v>0</v>
          </cell>
          <cell r="J210">
            <v>0</v>
          </cell>
          <cell r="K210">
            <v>0</v>
          </cell>
          <cell r="L210">
            <v>15</v>
          </cell>
          <cell r="M210">
            <v>0</v>
          </cell>
          <cell r="N210">
            <v>0</v>
          </cell>
          <cell r="O210">
            <v>0</v>
          </cell>
          <cell r="P210">
            <v>0</v>
          </cell>
          <cell r="Q210">
            <v>0</v>
          </cell>
          <cell r="R210">
            <v>0</v>
          </cell>
          <cell r="S210" t="str">
            <v>Kim Tân</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15</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row>
        <row r="211">
          <cell r="D211">
            <v>0</v>
          </cell>
          <cell r="E211">
            <v>0</v>
          </cell>
          <cell r="F211">
            <v>0</v>
          </cell>
          <cell r="G211">
            <v>0</v>
          </cell>
          <cell r="H211" t="str">
            <v>Trồng khôi phục lại rừng sản xuất</v>
          </cell>
          <cell r="I211">
            <v>0</v>
          </cell>
          <cell r="J211">
            <v>0</v>
          </cell>
          <cell r="K211">
            <v>0</v>
          </cell>
          <cell r="L211">
            <v>10</v>
          </cell>
          <cell r="M211">
            <v>0</v>
          </cell>
          <cell r="N211">
            <v>0</v>
          </cell>
          <cell r="O211">
            <v>0</v>
          </cell>
          <cell r="P211">
            <v>0</v>
          </cell>
          <cell r="Q211">
            <v>0</v>
          </cell>
          <cell r="R211">
            <v>0</v>
          </cell>
          <cell r="S211" t="str">
            <v>Ia Mrơn</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10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row>
        <row r="212">
          <cell r="D212">
            <v>0</v>
          </cell>
          <cell r="E212">
            <v>0</v>
          </cell>
          <cell r="F212">
            <v>0</v>
          </cell>
          <cell r="G212">
            <v>0</v>
          </cell>
          <cell r="H212" t="str">
            <v>Trồng khôi phục lại rừng sản xuất</v>
          </cell>
          <cell r="I212">
            <v>0</v>
          </cell>
          <cell r="J212">
            <v>0</v>
          </cell>
          <cell r="K212">
            <v>0</v>
          </cell>
          <cell r="L212">
            <v>10</v>
          </cell>
          <cell r="M212">
            <v>0</v>
          </cell>
          <cell r="N212">
            <v>0</v>
          </cell>
          <cell r="O212">
            <v>0</v>
          </cell>
          <cell r="P212">
            <v>0</v>
          </cell>
          <cell r="Q212">
            <v>0</v>
          </cell>
          <cell r="R212">
            <v>0</v>
          </cell>
          <cell r="S212" t="str">
            <v>Ia Broắi</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10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row>
        <row r="213">
          <cell r="D213">
            <v>0</v>
          </cell>
          <cell r="E213">
            <v>0</v>
          </cell>
          <cell r="F213">
            <v>0</v>
          </cell>
          <cell r="G213">
            <v>0</v>
          </cell>
          <cell r="H213" t="str">
            <v>Trồng khôi phục lại rừng sản xuất</v>
          </cell>
          <cell r="I213">
            <v>0</v>
          </cell>
          <cell r="J213">
            <v>0</v>
          </cell>
          <cell r="K213">
            <v>0</v>
          </cell>
          <cell r="L213">
            <v>30</v>
          </cell>
          <cell r="M213">
            <v>0</v>
          </cell>
          <cell r="N213">
            <v>0</v>
          </cell>
          <cell r="O213">
            <v>0</v>
          </cell>
          <cell r="P213">
            <v>0</v>
          </cell>
          <cell r="Q213">
            <v>0</v>
          </cell>
          <cell r="R213">
            <v>0</v>
          </cell>
          <cell r="S213" t="str">
            <v>Ia Tul</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30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row>
        <row r="214">
          <cell r="D214" t="str">
            <v>RSX</v>
          </cell>
          <cell r="E214" t="str">
            <v>NNR</v>
          </cell>
          <cell r="F214" t="str">
            <v>NN</v>
          </cell>
          <cell r="G214" t="str">
            <v>/</v>
          </cell>
          <cell r="H214" t="str">
            <v>Trồng khôi phục lại rừng sản xuất</v>
          </cell>
          <cell r="I214">
            <v>0</v>
          </cell>
          <cell r="J214">
            <v>0</v>
          </cell>
          <cell r="K214">
            <v>0</v>
          </cell>
          <cell r="L214">
            <v>10</v>
          </cell>
          <cell r="M214">
            <v>0</v>
          </cell>
          <cell r="N214">
            <v>0</v>
          </cell>
          <cell r="O214">
            <v>70</v>
          </cell>
          <cell r="P214">
            <v>0</v>
          </cell>
          <cell r="Q214">
            <v>0</v>
          </cell>
          <cell r="R214">
            <v>0</v>
          </cell>
          <cell r="S214" t="str">
            <v>Chư Mố</v>
          </cell>
          <cell r="T214">
            <v>0</v>
          </cell>
          <cell r="U214">
            <v>0</v>
          </cell>
          <cell r="V214">
            <v>0</v>
          </cell>
          <cell r="W214" t="str">
            <v>Chư Mố</v>
          </cell>
          <cell r="X214" t="str">
            <v>NNRChư Mố</v>
          </cell>
          <cell r="Y214" t="str">
            <v>NNChư Mố</v>
          </cell>
          <cell r="Z214" t="str">
            <v>RSXChư Mố</v>
          </cell>
          <cell r="AA214" t="str">
            <v>Chư Mố</v>
          </cell>
          <cell r="AB214" t="str">
            <v>/Chư Mố</v>
          </cell>
          <cell r="AC214">
            <v>10</v>
          </cell>
          <cell r="AD214">
            <v>10</v>
          </cell>
          <cell r="AE214">
            <v>0</v>
          </cell>
          <cell r="AF214">
            <v>0</v>
          </cell>
          <cell r="AG214">
            <v>0</v>
          </cell>
          <cell r="AH214">
            <v>0</v>
          </cell>
          <cell r="AI214">
            <v>10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t="str">
            <v>DT dự án không bằng DT các năm</v>
          </cell>
          <cell r="CJ214">
            <v>0</v>
          </cell>
          <cell r="CK214">
            <v>10</v>
          </cell>
          <cell r="CL214">
            <v>0</v>
          </cell>
          <cell r="CM214" t="str">
            <v>cKH18</v>
          </cell>
        </row>
        <row r="215">
          <cell r="D215" t="str">
            <v>RSX</v>
          </cell>
          <cell r="E215" t="str">
            <v>NNR</v>
          </cell>
          <cell r="F215" t="str">
            <v>NN</v>
          </cell>
          <cell r="G215" t="str">
            <v>/</v>
          </cell>
          <cell r="H215" t="str">
            <v>Trồng khôi phục lại rừng sản xuất</v>
          </cell>
          <cell r="I215">
            <v>0</v>
          </cell>
          <cell r="J215">
            <v>0</v>
          </cell>
          <cell r="K215">
            <v>0</v>
          </cell>
          <cell r="L215">
            <v>100</v>
          </cell>
          <cell r="M215">
            <v>0</v>
          </cell>
          <cell r="N215">
            <v>0</v>
          </cell>
          <cell r="O215">
            <v>70</v>
          </cell>
          <cell r="P215">
            <v>0</v>
          </cell>
          <cell r="Q215">
            <v>0</v>
          </cell>
          <cell r="R215">
            <v>0</v>
          </cell>
          <cell r="S215" t="str">
            <v>Pờ Tó</v>
          </cell>
          <cell r="T215">
            <v>0</v>
          </cell>
          <cell r="U215">
            <v>0</v>
          </cell>
          <cell r="V215">
            <v>0</v>
          </cell>
          <cell r="W215" t="str">
            <v>Pờ Tó</v>
          </cell>
          <cell r="X215" t="str">
            <v>NNRPờ Tó</v>
          </cell>
          <cell r="Y215" t="str">
            <v>NNPờ Tó</v>
          </cell>
          <cell r="Z215" t="str">
            <v>RSXPờ Tó</v>
          </cell>
          <cell r="AA215" t="str">
            <v>Pờ Tó</v>
          </cell>
          <cell r="AB215" t="str">
            <v>/Pờ Tó</v>
          </cell>
          <cell r="AC215">
            <v>100</v>
          </cell>
          <cell r="AD215">
            <v>100</v>
          </cell>
          <cell r="AE215">
            <v>0</v>
          </cell>
          <cell r="AF215">
            <v>0</v>
          </cell>
          <cell r="AG215">
            <v>0</v>
          </cell>
          <cell r="AH215">
            <v>0</v>
          </cell>
          <cell r="AI215">
            <v>100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t="str">
            <v>DT dự án không bằng DT các năm</v>
          </cell>
          <cell r="CJ215">
            <v>0</v>
          </cell>
          <cell r="CK215">
            <v>100</v>
          </cell>
          <cell r="CL215">
            <v>0</v>
          </cell>
          <cell r="CM215" t="str">
            <v>cKH18</v>
          </cell>
        </row>
        <row r="216">
          <cell r="D216" t="str">
            <v>RSX</v>
          </cell>
          <cell r="E216" t="str">
            <v>NNR</v>
          </cell>
          <cell r="F216" t="str">
            <v>NN</v>
          </cell>
          <cell r="G216" t="str">
            <v>/</v>
          </cell>
          <cell r="H216" t="str">
            <v>Trồng khôi phục lại rừng sản xuất</v>
          </cell>
          <cell r="I216">
            <v>0</v>
          </cell>
          <cell r="J216">
            <v>0</v>
          </cell>
          <cell r="K216">
            <v>0</v>
          </cell>
          <cell r="L216">
            <v>35</v>
          </cell>
          <cell r="M216">
            <v>0</v>
          </cell>
          <cell r="N216">
            <v>0</v>
          </cell>
          <cell r="O216">
            <v>68.37</v>
          </cell>
          <cell r="P216">
            <v>0</v>
          </cell>
          <cell r="Q216">
            <v>0</v>
          </cell>
          <cell r="R216">
            <v>0</v>
          </cell>
          <cell r="S216" t="str">
            <v>Ia Kdăm</v>
          </cell>
          <cell r="T216">
            <v>0</v>
          </cell>
          <cell r="U216">
            <v>0</v>
          </cell>
          <cell r="V216">
            <v>0</v>
          </cell>
          <cell r="W216" t="str">
            <v>Ia Kdăm</v>
          </cell>
          <cell r="X216" t="str">
            <v>NNRIa Kdăm</v>
          </cell>
          <cell r="Y216" t="str">
            <v>NNIa Kdăm</v>
          </cell>
          <cell r="Z216" t="str">
            <v>RSXIa Kdăm</v>
          </cell>
          <cell r="AA216" t="str">
            <v>Ia Kdăm</v>
          </cell>
          <cell r="AB216" t="str">
            <v>/Ia Kdăm</v>
          </cell>
          <cell r="AC216">
            <v>35</v>
          </cell>
          <cell r="AD216">
            <v>35</v>
          </cell>
          <cell r="AE216">
            <v>0</v>
          </cell>
          <cell r="AF216">
            <v>0</v>
          </cell>
          <cell r="AG216">
            <v>0</v>
          </cell>
          <cell r="AH216">
            <v>0</v>
          </cell>
          <cell r="AI216">
            <v>35</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t="str">
            <v>DT dự án không bằng DT các năm</v>
          </cell>
          <cell r="CJ216">
            <v>0</v>
          </cell>
          <cell r="CK216">
            <v>35</v>
          </cell>
          <cell r="CL216">
            <v>0</v>
          </cell>
          <cell r="CM216" t="str">
            <v>cKH18</v>
          </cell>
        </row>
        <row r="217">
          <cell r="D217" t="str">
            <v>NKH</v>
          </cell>
          <cell r="E217" t="str">
            <v>NNKR</v>
          </cell>
          <cell r="F217" t="str">
            <v>NN</v>
          </cell>
          <cell r="G217" t="str">
            <v>/</v>
          </cell>
          <cell r="H217" t="str">
            <v>Phát triển chăn nuôi chuồng trại</v>
          </cell>
          <cell r="I217">
            <v>0</v>
          </cell>
          <cell r="J217">
            <v>0</v>
          </cell>
          <cell r="K217">
            <v>15</v>
          </cell>
          <cell r="L217">
            <v>15</v>
          </cell>
          <cell r="M217">
            <v>0</v>
          </cell>
          <cell r="N217">
            <v>0</v>
          </cell>
          <cell r="O217">
            <v>15</v>
          </cell>
          <cell r="P217">
            <v>0</v>
          </cell>
          <cell r="Q217">
            <v>0</v>
          </cell>
          <cell r="R217">
            <v>0</v>
          </cell>
          <cell r="S217" t="str">
            <v>Kim Tân</v>
          </cell>
          <cell r="T217">
            <v>0</v>
          </cell>
          <cell r="U217">
            <v>0</v>
          </cell>
          <cell r="V217">
            <v>0</v>
          </cell>
          <cell r="W217" t="str">
            <v>Kim Tân</v>
          </cell>
          <cell r="X217" t="str">
            <v>NNKRKim Tân</v>
          </cell>
          <cell r="Y217" t="str">
            <v>NNKim Tân</v>
          </cell>
          <cell r="Z217" t="str">
            <v>NKHKim Tân</v>
          </cell>
          <cell r="AA217" t="str">
            <v>Kim Tân</v>
          </cell>
          <cell r="AB217" t="str">
            <v>/Kim Tân</v>
          </cell>
          <cell r="AC217">
            <v>15</v>
          </cell>
          <cell r="AD217">
            <v>15</v>
          </cell>
          <cell r="AE217">
            <v>0</v>
          </cell>
          <cell r="AF217">
            <v>0</v>
          </cell>
          <cell r="AG217">
            <v>0</v>
          </cell>
          <cell r="AH217">
            <v>0</v>
          </cell>
          <cell r="AI217">
            <v>15</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15</v>
          </cell>
          <cell r="CJ217">
            <v>0</v>
          </cell>
          <cell r="CK217">
            <v>15</v>
          </cell>
          <cell r="CL217">
            <v>0</v>
          </cell>
          <cell r="CM217" t="str">
            <v>cKH18</v>
          </cell>
        </row>
        <row r="218">
          <cell r="D218" t="str">
            <v>NKH</v>
          </cell>
          <cell r="E218" t="str">
            <v>NNKR</v>
          </cell>
          <cell r="F218" t="str">
            <v>NN</v>
          </cell>
          <cell r="G218" t="str">
            <v>/</v>
          </cell>
          <cell r="H218" t="str">
            <v>Phát triển chăn nuôi chuồng trại</v>
          </cell>
          <cell r="I218">
            <v>0</v>
          </cell>
          <cell r="J218">
            <v>0</v>
          </cell>
          <cell r="K218">
            <v>15</v>
          </cell>
          <cell r="L218">
            <v>15</v>
          </cell>
          <cell r="M218">
            <v>0</v>
          </cell>
          <cell r="N218">
            <v>0</v>
          </cell>
          <cell r="O218">
            <v>15</v>
          </cell>
          <cell r="P218">
            <v>0</v>
          </cell>
          <cell r="Q218">
            <v>0</v>
          </cell>
          <cell r="R218">
            <v>0</v>
          </cell>
          <cell r="S218" t="str">
            <v>Chư Răng</v>
          </cell>
          <cell r="T218">
            <v>0</v>
          </cell>
          <cell r="U218">
            <v>0</v>
          </cell>
          <cell r="V218">
            <v>0</v>
          </cell>
          <cell r="W218" t="str">
            <v>Chư Răng</v>
          </cell>
          <cell r="X218" t="str">
            <v>NNKRChư Răng</v>
          </cell>
          <cell r="Y218" t="str">
            <v>NNChư Răng</v>
          </cell>
          <cell r="Z218" t="str">
            <v>NKHChư Răng</v>
          </cell>
          <cell r="AA218" t="str">
            <v>Chư Răng</v>
          </cell>
          <cell r="AB218" t="str">
            <v>/Chư Răng</v>
          </cell>
          <cell r="AC218">
            <v>15</v>
          </cell>
          <cell r="AD218">
            <v>15</v>
          </cell>
          <cell r="AE218">
            <v>0</v>
          </cell>
          <cell r="AF218">
            <v>0</v>
          </cell>
          <cell r="AG218">
            <v>0</v>
          </cell>
          <cell r="AH218">
            <v>0</v>
          </cell>
          <cell r="AI218">
            <v>15</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15</v>
          </cell>
          <cell r="CJ218">
            <v>0</v>
          </cell>
          <cell r="CK218">
            <v>15</v>
          </cell>
          <cell r="CL218">
            <v>0</v>
          </cell>
          <cell r="CM218" t="str">
            <v>cKH18</v>
          </cell>
        </row>
        <row r="219">
          <cell r="D219" t="str">
            <v>NKH</v>
          </cell>
          <cell r="E219" t="str">
            <v>NNKR</v>
          </cell>
          <cell r="F219" t="str">
            <v>NN</v>
          </cell>
          <cell r="G219" t="str">
            <v>/</v>
          </cell>
          <cell r="H219" t="str">
            <v>Phát triển chăn nuôi chuồng trại</v>
          </cell>
          <cell r="I219">
            <v>0</v>
          </cell>
          <cell r="J219">
            <v>0</v>
          </cell>
          <cell r="K219">
            <v>15</v>
          </cell>
          <cell r="L219">
            <v>15</v>
          </cell>
          <cell r="M219">
            <v>0</v>
          </cell>
          <cell r="N219">
            <v>0</v>
          </cell>
          <cell r="O219">
            <v>15</v>
          </cell>
          <cell r="P219">
            <v>0</v>
          </cell>
          <cell r="Q219">
            <v>0</v>
          </cell>
          <cell r="R219">
            <v>0</v>
          </cell>
          <cell r="S219" t="str">
            <v>Pờ Tó</v>
          </cell>
          <cell r="T219">
            <v>0</v>
          </cell>
          <cell r="U219">
            <v>0</v>
          </cell>
          <cell r="V219">
            <v>0</v>
          </cell>
          <cell r="W219" t="str">
            <v>Pờ Tó</v>
          </cell>
          <cell r="X219" t="str">
            <v>NNKRPờ Tó</v>
          </cell>
          <cell r="Y219" t="str">
            <v>NNPờ Tó</v>
          </cell>
          <cell r="Z219" t="str">
            <v>NKHPờ Tó</v>
          </cell>
          <cell r="AA219" t="str">
            <v>Pờ Tó</v>
          </cell>
          <cell r="AB219" t="str">
            <v>/Pờ Tó</v>
          </cell>
          <cell r="AC219">
            <v>15</v>
          </cell>
          <cell r="AD219">
            <v>15</v>
          </cell>
          <cell r="AE219">
            <v>0</v>
          </cell>
          <cell r="AF219">
            <v>0</v>
          </cell>
          <cell r="AG219">
            <v>0</v>
          </cell>
          <cell r="AH219">
            <v>0</v>
          </cell>
          <cell r="AI219">
            <v>15</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15</v>
          </cell>
          <cell r="CJ219">
            <v>0</v>
          </cell>
          <cell r="CK219">
            <v>15</v>
          </cell>
          <cell r="CL219">
            <v>0</v>
          </cell>
          <cell r="CM219" t="str">
            <v>cKH18</v>
          </cell>
        </row>
        <row r="220">
          <cell r="D220" t="str">
            <v>NKH</v>
          </cell>
          <cell r="E220" t="str">
            <v>NNKR</v>
          </cell>
          <cell r="F220" t="str">
            <v>NN</v>
          </cell>
          <cell r="G220" t="str">
            <v>/</v>
          </cell>
          <cell r="H220" t="str">
            <v>Phát triển chăn nuôi chuồng trại</v>
          </cell>
          <cell r="I220">
            <v>0</v>
          </cell>
          <cell r="J220">
            <v>0</v>
          </cell>
          <cell r="K220">
            <v>15</v>
          </cell>
          <cell r="L220">
            <v>15</v>
          </cell>
          <cell r="M220">
            <v>0</v>
          </cell>
          <cell r="N220">
            <v>0</v>
          </cell>
          <cell r="O220">
            <v>15</v>
          </cell>
          <cell r="P220">
            <v>0</v>
          </cell>
          <cell r="Q220">
            <v>0</v>
          </cell>
          <cell r="R220">
            <v>0</v>
          </cell>
          <cell r="S220" t="str">
            <v>Ia KDăm</v>
          </cell>
          <cell r="T220">
            <v>0</v>
          </cell>
          <cell r="U220">
            <v>0</v>
          </cell>
          <cell r="V220">
            <v>0</v>
          </cell>
          <cell r="W220" t="str">
            <v>Ia KDăm</v>
          </cell>
          <cell r="X220" t="str">
            <v>NNKRIa KDăm</v>
          </cell>
          <cell r="Y220" t="str">
            <v>NNIa KDăm</v>
          </cell>
          <cell r="Z220" t="str">
            <v>NKHIa KDăm</v>
          </cell>
          <cell r="AA220" t="str">
            <v>Ia KDăm</v>
          </cell>
          <cell r="AB220" t="str">
            <v>/Ia KDăm</v>
          </cell>
          <cell r="AC220">
            <v>15</v>
          </cell>
          <cell r="AD220">
            <v>15</v>
          </cell>
          <cell r="AE220">
            <v>0</v>
          </cell>
          <cell r="AF220">
            <v>0</v>
          </cell>
          <cell r="AG220">
            <v>0</v>
          </cell>
          <cell r="AH220">
            <v>0</v>
          </cell>
          <cell r="AI220">
            <v>15</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15</v>
          </cell>
          <cell r="CJ220">
            <v>0</v>
          </cell>
          <cell r="CK220">
            <v>15</v>
          </cell>
          <cell r="CL220">
            <v>0</v>
          </cell>
          <cell r="CM220" t="str">
            <v>cKH18</v>
          </cell>
        </row>
        <row r="221">
          <cell r="D221" t="str">
            <v>NKH</v>
          </cell>
          <cell r="E221" t="str">
            <v>NNKR</v>
          </cell>
          <cell r="F221" t="str">
            <v>NN</v>
          </cell>
          <cell r="G221" t="str">
            <v>/</v>
          </cell>
          <cell r="H221" t="str">
            <v>Phát triển chăn nuôi chuồng trại</v>
          </cell>
          <cell r="I221">
            <v>0</v>
          </cell>
          <cell r="J221">
            <v>0</v>
          </cell>
          <cell r="K221">
            <v>15</v>
          </cell>
          <cell r="L221">
            <v>15</v>
          </cell>
          <cell r="M221">
            <v>0</v>
          </cell>
          <cell r="N221">
            <v>0</v>
          </cell>
          <cell r="O221">
            <v>15</v>
          </cell>
          <cell r="P221">
            <v>0</v>
          </cell>
          <cell r="Q221">
            <v>0</v>
          </cell>
          <cell r="R221">
            <v>0</v>
          </cell>
          <cell r="S221" t="str">
            <v>Ia Tul</v>
          </cell>
          <cell r="T221">
            <v>0</v>
          </cell>
          <cell r="U221">
            <v>0</v>
          </cell>
          <cell r="V221">
            <v>0</v>
          </cell>
          <cell r="W221" t="str">
            <v>Ia Tul</v>
          </cell>
          <cell r="X221" t="str">
            <v>NNKRIa Tul</v>
          </cell>
          <cell r="Y221" t="str">
            <v>NNIa Tul</v>
          </cell>
          <cell r="Z221" t="str">
            <v>NKHIa Tul</v>
          </cell>
          <cell r="AA221" t="str">
            <v>Ia Tul</v>
          </cell>
          <cell r="AB221" t="str">
            <v>/Ia Tul</v>
          </cell>
          <cell r="AC221">
            <v>15</v>
          </cell>
          <cell r="AD221">
            <v>15</v>
          </cell>
          <cell r="AE221">
            <v>0</v>
          </cell>
          <cell r="AF221">
            <v>0</v>
          </cell>
          <cell r="AG221">
            <v>0</v>
          </cell>
          <cell r="AH221">
            <v>0</v>
          </cell>
          <cell r="AI221">
            <v>15</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15</v>
          </cell>
          <cell r="CJ221">
            <v>0</v>
          </cell>
          <cell r="CK221">
            <v>15</v>
          </cell>
          <cell r="CL221">
            <v>0</v>
          </cell>
          <cell r="CM221" t="str">
            <v>cKH18</v>
          </cell>
        </row>
        <row r="222">
          <cell r="D222" t="str">
            <v>TMD</v>
          </cell>
          <cell r="E222" t="str">
            <v>PNN</v>
          </cell>
          <cell r="F222" t="str">
            <v>PNN</v>
          </cell>
          <cell r="G222" t="str">
            <v>/</v>
          </cell>
          <cell r="H222" t="str">
            <v>Quy hoạch đất du lịch</v>
          </cell>
          <cell r="I222">
            <v>0</v>
          </cell>
          <cell r="J222">
            <v>0</v>
          </cell>
          <cell r="K222">
            <v>48</v>
          </cell>
          <cell r="L222">
            <v>48</v>
          </cell>
          <cell r="M222">
            <v>0</v>
          </cell>
          <cell r="N222">
            <v>0</v>
          </cell>
          <cell r="O222">
            <v>48</v>
          </cell>
          <cell r="P222">
            <v>0</v>
          </cell>
          <cell r="Q222">
            <v>0</v>
          </cell>
          <cell r="R222">
            <v>0</v>
          </cell>
          <cell r="S222" t="str">
            <v>Chư Mố</v>
          </cell>
          <cell r="T222">
            <v>0</v>
          </cell>
          <cell r="U222">
            <v>0</v>
          </cell>
          <cell r="V222">
            <v>0</v>
          </cell>
          <cell r="W222" t="str">
            <v>Chư Mố</v>
          </cell>
          <cell r="X222" t="str">
            <v>PNNChư Mố</v>
          </cell>
          <cell r="Y222" t="str">
            <v>PNNChư Mố</v>
          </cell>
          <cell r="Z222" t="str">
            <v>TMDChư Mố</v>
          </cell>
          <cell r="AA222" t="str">
            <v>Chư Mố</v>
          </cell>
          <cell r="AB222" t="str">
            <v>/Chư Mố</v>
          </cell>
          <cell r="AC222">
            <v>48</v>
          </cell>
          <cell r="AD222">
            <v>0</v>
          </cell>
          <cell r="AE222">
            <v>0</v>
          </cell>
          <cell r="AF222">
            <v>0</v>
          </cell>
          <cell r="AG222">
            <v>0</v>
          </cell>
          <cell r="AH222">
            <v>0</v>
          </cell>
          <cell r="AI222">
            <v>0</v>
          </cell>
          <cell r="AJ222">
            <v>0</v>
          </cell>
          <cell r="AK222">
            <v>0</v>
          </cell>
          <cell r="AL222">
            <v>0</v>
          </cell>
          <cell r="AM222">
            <v>48</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48</v>
          </cell>
          <cell r="CJ222">
            <v>0</v>
          </cell>
          <cell r="CK222">
            <v>0</v>
          </cell>
          <cell r="CL222">
            <v>0</v>
          </cell>
          <cell r="CM222" t="str">
            <v>cKH18</v>
          </cell>
        </row>
        <row r="223">
          <cell r="D223" t="str">
            <v>TMD</v>
          </cell>
          <cell r="E223" t="str">
            <v>PNN</v>
          </cell>
          <cell r="F223" t="str">
            <v>PNN</v>
          </cell>
          <cell r="G223" t="str">
            <v>/</v>
          </cell>
          <cell r="H223" t="str">
            <v>Khu du lich làng BLôm</v>
          </cell>
          <cell r="I223">
            <v>0</v>
          </cell>
          <cell r="J223">
            <v>0</v>
          </cell>
          <cell r="K223">
            <v>9</v>
          </cell>
          <cell r="L223">
            <v>9</v>
          </cell>
          <cell r="M223">
            <v>0</v>
          </cell>
          <cell r="N223">
            <v>0</v>
          </cell>
          <cell r="O223">
            <v>9</v>
          </cell>
          <cell r="P223">
            <v>0</v>
          </cell>
          <cell r="Q223">
            <v>0</v>
          </cell>
          <cell r="R223">
            <v>0</v>
          </cell>
          <cell r="S223" t="str">
            <v>Kim Tân</v>
          </cell>
          <cell r="T223">
            <v>0</v>
          </cell>
          <cell r="U223">
            <v>0</v>
          </cell>
          <cell r="V223">
            <v>0</v>
          </cell>
          <cell r="W223" t="str">
            <v>Kim Tân</v>
          </cell>
          <cell r="X223" t="str">
            <v>PNNKim Tân</v>
          </cell>
          <cell r="Y223" t="str">
            <v>PNNKim Tân</v>
          </cell>
          <cell r="Z223" t="str">
            <v>TMDKim Tân</v>
          </cell>
          <cell r="AA223" t="str">
            <v>Kim Tân</v>
          </cell>
          <cell r="AB223" t="str">
            <v>/Kim Tân</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9</v>
          </cell>
          <cell r="AR223">
            <v>9</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9</v>
          </cell>
          <cell r="CC223">
            <v>0</v>
          </cell>
          <cell r="CD223">
            <v>0</v>
          </cell>
          <cell r="CE223">
            <v>0</v>
          </cell>
          <cell r="CF223">
            <v>0</v>
          </cell>
          <cell r="CG223">
            <v>0</v>
          </cell>
          <cell r="CH223">
            <v>0</v>
          </cell>
          <cell r="CI223">
            <v>9</v>
          </cell>
          <cell r="CJ223">
            <v>0</v>
          </cell>
          <cell r="CK223">
            <v>0</v>
          </cell>
          <cell r="CL223">
            <v>9</v>
          </cell>
          <cell r="CM223" t="str">
            <v>cKH18</v>
          </cell>
        </row>
        <row r="224">
          <cell r="D224" t="str">
            <v>TMD</v>
          </cell>
          <cell r="E224" t="str">
            <v>PNN</v>
          </cell>
          <cell r="F224" t="str">
            <v>PNN</v>
          </cell>
          <cell r="G224" t="str">
            <v>/</v>
          </cell>
          <cell r="H224" t="str">
            <v>Khu du lịch thác Voi</v>
          </cell>
          <cell r="I224">
            <v>0</v>
          </cell>
          <cell r="J224">
            <v>0</v>
          </cell>
          <cell r="K224">
            <v>7</v>
          </cell>
          <cell r="L224">
            <v>7</v>
          </cell>
          <cell r="M224">
            <v>0</v>
          </cell>
          <cell r="N224">
            <v>0</v>
          </cell>
          <cell r="O224">
            <v>7</v>
          </cell>
          <cell r="P224">
            <v>0</v>
          </cell>
          <cell r="Q224">
            <v>0</v>
          </cell>
          <cell r="R224">
            <v>0</v>
          </cell>
          <cell r="S224" t="str">
            <v>Kim Tân</v>
          </cell>
          <cell r="T224">
            <v>0</v>
          </cell>
          <cell r="U224">
            <v>0</v>
          </cell>
          <cell r="V224">
            <v>0</v>
          </cell>
          <cell r="W224" t="str">
            <v>Kim Tân</v>
          </cell>
          <cell r="X224" t="str">
            <v>PNNKim Tân</v>
          </cell>
          <cell r="Y224" t="str">
            <v>PNNKim Tân</v>
          </cell>
          <cell r="Z224" t="str">
            <v>TMDKim Tân</v>
          </cell>
          <cell r="AA224" t="str">
            <v>Kim Tân</v>
          </cell>
          <cell r="AB224" t="str">
            <v>/Kim Tân</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7</v>
          </cell>
          <cell r="AR224">
            <v>7</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7</v>
          </cell>
          <cell r="CC224">
            <v>0</v>
          </cell>
          <cell r="CD224">
            <v>0</v>
          </cell>
          <cell r="CE224">
            <v>0</v>
          </cell>
          <cell r="CF224">
            <v>0</v>
          </cell>
          <cell r="CG224">
            <v>0</v>
          </cell>
          <cell r="CH224">
            <v>0</v>
          </cell>
          <cell r="CI224">
            <v>7</v>
          </cell>
          <cell r="CJ224">
            <v>0</v>
          </cell>
          <cell r="CK224">
            <v>0</v>
          </cell>
          <cell r="CL224">
            <v>7</v>
          </cell>
          <cell r="CM224" t="str">
            <v>cKH18</v>
          </cell>
        </row>
        <row r="225">
          <cell r="D225" t="str">
            <v>TMD</v>
          </cell>
          <cell r="E225" t="str">
            <v>PNN</v>
          </cell>
          <cell r="F225" t="str">
            <v>PNN</v>
          </cell>
          <cell r="G225" t="str">
            <v>/</v>
          </cell>
          <cell r="H225" t="str">
            <v>Đất du lịch khu vực suối Tul</v>
          </cell>
          <cell r="I225">
            <v>0</v>
          </cell>
          <cell r="J225">
            <v>0</v>
          </cell>
          <cell r="K225">
            <v>7</v>
          </cell>
          <cell r="L225">
            <v>7</v>
          </cell>
          <cell r="M225">
            <v>0</v>
          </cell>
          <cell r="N225">
            <v>0</v>
          </cell>
          <cell r="O225">
            <v>7</v>
          </cell>
          <cell r="P225">
            <v>0</v>
          </cell>
          <cell r="Q225">
            <v>0</v>
          </cell>
          <cell r="R225">
            <v>0</v>
          </cell>
          <cell r="S225" t="str">
            <v>Ia Tul</v>
          </cell>
          <cell r="T225">
            <v>0</v>
          </cell>
          <cell r="U225">
            <v>0</v>
          </cell>
          <cell r="V225">
            <v>0</v>
          </cell>
          <cell r="W225" t="str">
            <v>Ia Tul</v>
          </cell>
          <cell r="X225" t="str">
            <v>PNNIa Tul</v>
          </cell>
          <cell r="Y225" t="str">
            <v>PNNIa Tul</v>
          </cell>
          <cell r="Z225" t="str">
            <v>TMDIa Tul</v>
          </cell>
          <cell r="AA225" t="str">
            <v>Ia Tul</v>
          </cell>
          <cell r="AB225" t="str">
            <v>/Ia Tul</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7</v>
          </cell>
          <cell r="AR225">
            <v>7</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7</v>
          </cell>
          <cell r="CC225">
            <v>0</v>
          </cell>
          <cell r="CD225">
            <v>0</v>
          </cell>
          <cell r="CE225">
            <v>0</v>
          </cell>
          <cell r="CF225">
            <v>0</v>
          </cell>
          <cell r="CG225">
            <v>0</v>
          </cell>
          <cell r="CH225">
            <v>0</v>
          </cell>
          <cell r="CI225">
            <v>7</v>
          </cell>
          <cell r="CJ225">
            <v>0</v>
          </cell>
          <cell r="CK225">
            <v>0</v>
          </cell>
          <cell r="CL225">
            <v>7</v>
          </cell>
          <cell r="CM225" t="str">
            <v>cKH18</v>
          </cell>
        </row>
        <row r="226">
          <cell r="D226" t="str">
            <v>ONT</v>
          </cell>
          <cell r="E226" t="str">
            <v>PNN</v>
          </cell>
          <cell r="F226" t="str">
            <v>PNN</v>
          </cell>
          <cell r="G226" t="str">
            <v>/</v>
          </cell>
          <cell r="H226" t="str">
            <v>Đấu giá đất ở tại trung tâm huyện</v>
          </cell>
          <cell r="I226">
            <v>0</v>
          </cell>
          <cell r="J226">
            <v>0</v>
          </cell>
          <cell r="K226">
            <v>1</v>
          </cell>
          <cell r="L226">
            <v>1</v>
          </cell>
          <cell r="M226">
            <v>0</v>
          </cell>
          <cell r="N226" t="str">
            <v>Kim Tân</v>
          </cell>
          <cell r="O226">
            <v>0</v>
          </cell>
          <cell r="P226">
            <v>0</v>
          </cell>
          <cell r="Q226">
            <v>0</v>
          </cell>
          <cell r="R226">
            <v>0</v>
          </cell>
          <cell r="S226" t="str">
            <v>Ia Mrơn</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1</v>
          </cell>
          <cell r="CE226">
            <v>0</v>
          </cell>
          <cell r="CI226">
            <v>0</v>
          </cell>
          <cell r="CK226">
            <v>0</v>
          </cell>
          <cell r="CL226">
            <v>0</v>
          </cell>
        </row>
        <row r="227">
          <cell r="D227" t="str">
            <v>ONT</v>
          </cell>
          <cell r="E227" t="str">
            <v>PNN</v>
          </cell>
          <cell r="F227" t="str">
            <v>PNN</v>
          </cell>
          <cell r="G227" t="str">
            <v>/</v>
          </cell>
          <cell r="H227" t="str">
            <v>Đấu giá đất ở tại trung tâm huyện</v>
          </cell>
          <cell r="I227">
            <v>0</v>
          </cell>
          <cell r="J227">
            <v>0</v>
          </cell>
          <cell r="K227">
            <v>3</v>
          </cell>
          <cell r="L227">
            <v>3</v>
          </cell>
          <cell r="M227">
            <v>0</v>
          </cell>
          <cell r="N227">
            <v>0</v>
          </cell>
          <cell r="O227">
            <v>3</v>
          </cell>
          <cell r="P227">
            <v>0</v>
          </cell>
          <cell r="Q227">
            <v>0</v>
          </cell>
          <cell r="R227">
            <v>0</v>
          </cell>
          <cell r="S227" t="str">
            <v>Kim Tân</v>
          </cell>
          <cell r="T227">
            <v>0</v>
          </cell>
          <cell r="U227">
            <v>0</v>
          </cell>
          <cell r="V227">
            <v>0</v>
          </cell>
          <cell r="W227" t="str">
            <v>Kim Tân</v>
          </cell>
          <cell r="X227" t="str">
            <v>PNNKim Tân</v>
          </cell>
          <cell r="Y227" t="str">
            <v>PNNKim Tân</v>
          </cell>
          <cell r="Z227" t="str">
            <v>ONTKim Tân</v>
          </cell>
          <cell r="AA227" t="str">
            <v>Kim Tân</v>
          </cell>
          <cell r="AB227" t="str">
            <v>/Kim Tân</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3</v>
          </cell>
          <cell r="AR227">
            <v>3</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3</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3</v>
          </cell>
          <cell r="CJ227">
            <v>0</v>
          </cell>
          <cell r="CK227">
            <v>0</v>
          </cell>
          <cell r="CL227">
            <v>3</v>
          </cell>
          <cell r="CM227" t="str">
            <v>cKH18</v>
          </cell>
        </row>
        <row r="228">
          <cell r="D228" t="str">
            <v>SKX</v>
          </cell>
          <cell r="E228" t="str">
            <v>PNN</v>
          </cell>
          <cell r="F228" t="str">
            <v>PNN</v>
          </cell>
          <cell r="G228" t="str">
            <v>/</v>
          </cell>
          <cell r="H228" t="str">
            <v>Khai thác cát xây dựng</v>
          </cell>
          <cell r="I228">
            <v>0</v>
          </cell>
          <cell r="J228">
            <v>0</v>
          </cell>
          <cell r="K228">
            <v>7</v>
          </cell>
          <cell r="L228">
            <v>7</v>
          </cell>
          <cell r="M228">
            <v>0</v>
          </cell>
          <cell r="N228">
            <v>0</v>
          </cell>
          <cell r="O228">
            <v>7</v>
          </cell>
          <cell r="P228">
            <v>0</v>
          </cell>
          <cell r="Q228">
            <v>0</v>
          </cell>
          <cell r="R228">
            <v>0</v>
          </cell>
          <cell r="S228" t="str">
            <v>Ia Mrơn</v>
          </cell>
          <cell r="T228">
            <v>0</v>
          </cell>
          <cell r="U228">
            <v>0</v>
          </cell>
          <cell r="V228">
            <v>0</v>
          </cell>
          <cell r="W228" t="str">
            <v>Ia Mrơn</v>
          </cell>
          <cell r="X228" t="str">
            <v>PNNIa Mrơn</v>
          </cell>
          <cell r="Y228" t="str">
            <v>PNNIa Mrơn</v>
          </cell>
          <cell r="Z228" t="str">
            <v>SKXIa Mrơn</v>
          </cell>
          <cell r="AA228" t="str">
            <v>Ia Mrơn</v>
          </cell>
          <cell r="AB228" t="str">
            <v>/Ia Mrơn</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7</v>
          </cell>
          <cell r="AR228">
            <v>7</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7</v>
          </cell>
          <cell r="CC228">
            <v>0</v>
          </cell>
          <cell r="CD228">
            <v>0</v>
          </cell>
          <cell r="CE228">
            <v>0</v>
          </cell>
          <cell r="CF228">
            <v>0</v>
          </cell>
          <cell r="CG228">
            <v>0</v>
          </cell>
          <cell r="CH228">
            <v>0</v>
          </cell>
          <cell r="CI228">
            <v>7</v>
          </cell>
          <cell r="CJ228">
            <v>0</v>
          </cell>
          <cell r="CK228">
            <v>0</v>
          </cell>
          <cell r="CL228">
            <v>7</v>
          </cell>
          <cell r="CM228" t="str">
            <v>cKH18</v>
          </cell>
        </row>
        <row r="229">
          <cell r="D229" t="str">
            <v>SKX</v>
          </cell>
          <cell r="E229" t="str">
            <v>PNN</v>
          </cell>
          <cell r="F229" t="str">
            <v>PNN</v>
          </cell>
          <cell r="G229" t="str">
            <v>/</v>
          </cell>
          <cell r="H229" t="str">
            <v>Khai thác cát xây dựng</v>
          </cell>
          <cell r="I229">
            <v>0</v>
          </cell>
          <cell r="J229">
            <v>0</v>
          </cell>
          <cell r="K229">
            <v>1.57</v>
          </cell>
          <cell r="L229">
            <v>1.57</v>
          </cell>
          <cell r="M229">
            <v>0</v>
          </cell>
          <cell r="N229">
            <v>0</v>
          </cell>
          <cell r="O229">
            <v>1.57</v>
          </cell>
          <cell r="P229">
            <v>0</v>
          </cell>
          <cell r="Q229">
            <v>0</v>
          </cell>
          <cell r="R229">
            <v>0</v>
          </cell>
          <cell r="S229" t="str">
            <v>Ia KDăm</v>
          </cell>
          <cell r="T229">
            <v>0</v>
          </cell>
          <cell r="U229">
            <v>0</v>
          </cell>
          <cell r="V229">
            <v>0</v>
          </cell>
          <cell r="W229" t="str">
            <v>Ia KDăm</v>
          </cell>
          <cell r="X229" t="str">
            <v>PNNIa KDăm</v>
          </cell>
          <cell r="Y229" t="str">
            <v>PNNIa KDăm</v>
          </cell>
          <cell r="Z229" t="str">
            <v>SKXIa KDăm</v>
          </cell>
          <cell r="AA229" t="str">
            <v>Ia KDăm</v>
          </cell>
          <cell r="AB229" t="str">
            <v>/Ia KDăm</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1.57</v>
          </cell>
          <cell r="AR229">
            <v>1.57</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1.57</v>
          </cell>
          <cell r="CC229">
            <v>0</v>
          </cell>
          <cell r="CD229">
            <v>0</v>
          </cell>
          <cell r="CE229">
            <v>0</v>
          </cell>
          <cell r="CF229">
            <v>0</v>
          </cell>
          <cell r="CG229">
            <v>0</v>
          </cell>
          <cell r="CH229">
            <v>0</v>
          </cell>
          <cell r="CI229">
            <v>1.57</v>
          </cell>
          <cell r="CJ229">
            <v>0</v>
          </cell>
          <cell r="CK229">
            <v>0</v>
          </cell>
          <cell r="CL229">
            <v>1.57</v>
          </cell>
          <cell r="CM229" t="str">
            <v>cKH18</v>
          </cell>
        </row>
        <row r="230">
          <cell r="D230" t="str">
            <v>SKX</v>
          </cell>
          <cell r="E230" t="str">
            <v>PNN</v>
          </cell>
          <cell r="F230" t="str">
            <v>PNN</v>
          </cell>
          <cell r="G230" t="str">
            <v>/</v>
          </cell>
          <cell r="H230" t="str">
            <v>Khai thác cát xây dựng</v>
          </cell>
          <cell r="I230">
            <v>0</v>
          </cell>
          <cell r="J230">
            <v>0</v>
          </cell>
          <cell r="K230">
            <v>2.5</v>
          </cell>
          <cell r="L230">
            <v>2.5</v>
          </cell>
          <cell r="M230">
            <v>0</v>
          </cell>
          <cell r="N230">
            <v>0</v>
          </cell>
          <cell r="O230">
            <v>2.5</v>
          </cell>
          <cell r="P230">
            <v>0</v>
          </cell>
          <cell r="Q230">
            <v>0</v>
          </cell>
          <cell r="R230" t="str">
            <v>Bình Trung, Plei Tù</v>
          </cell>
          <cell r="S230" t="str">
            <v>Chư Răng</v>
          </cell>
          <cell r="T230">
            <v>0</v>
          </cell>
          <cell r="U230">
            <v>0</v>
          </cell>
          <cell r="V230">
            <v>0</v>
          </cell>
          <cell r="W230" t="str">
            <v>Chư Răng</v>
          </cell>
          <cell r="X230" t="str">
            <v>PNNChư Răng</v>
          </cell>
          <cell r="Y230" t="str">
            <v>PNNChư Răng</v>
          </cell>
          <cell r="Z230" t="str">
            <v>SKXChư Răng</v>
          </cell>
          <cell r="AA230" t="str">
            <v>Chư Răng</v>
          </cell>
          <cell r="AB230" t="str">
            <v>/Chư Răng</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2.5</v>
          </cell>
          <cell r="AR230">
            <v>2.5</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2.5</v>
          </cell>
          <cell r="CC230">
            <v>0</v>
          </cell>
          <cell r="CD230">
            <v>0</v>
          </cell>
          <cell r="CE230">
            <v>0</v>
          </cell>
          <cell r="CF230">
            <v>0</v>
          </cell>
          <cell r="CG230">
            <v>0</v>
          </cell>
          <cell r="CH230">
            <v>0</v>
          </cell>
          <cell r="CI230">
            <v>2.5</v>
          </cell>
          <cell r="CJ230">
            <v>0</v>
          </cell>
          <cell r="CK230">
            <v>0</v>
          </cell>
          <cell r="CL230">
            <v>2.5</v>
          </cell>
          <cell r="CM230" t="str">
            <v>cKH18</v>
          </cell>
        </row>
        <row r="231">
          <cell r="D231" t="str">
            <v>SKX</v>
          </cell>
          <cell r="E231" t="str">
            <v>PNN</v>
          </cell>
          <cell r="F231" t="str">
            <v>PNN</v>
          </cell>
          <cell r="G231" t="str">
            <v>/</v>
          </cell>
          <cell r="H231" t="str">
            <v>Khai thác đất cấp phối</v>
          </cell>
          <cell r="I231">
            <v>0</v>
          </cell>
          <cell r="J231">
            <v>0</v>
          </cell>
          <cell r="K231">
            <v>2</v>
          </cell>
          <cell r="L231">
            <v>2</v>
          </cell>
          <cell r="M231">
            <v>0</v>
          </cell>
          <cell r="N231">
            <v>0</v>
          </cell>
          <cell r="O231">
            <v>2</v>
          </cell>
          <cell r="P231">
            <v>0</v>
          </cell>
          <cell r="Q231">
            <v>0</v>
          </cell>
          <cell r="R231" t="str">
            <v>Đồi Rơ Ga</v>
          </cell>
          <cell r="S231" t="str">
            <v>Ia Mrơn</v>
          </cell>
          <cell r="T231">
            <v>0</v>
          </cell>
          <cell r="U231">
            <v>0</v>
          </cell>
          <cell r="V231">
            <v>0</v>
          </cell>
          <cell r="W231" t="str">
            <v>Ia Mrơn</v>
          </cell>
          <cell r="X231" t="str">
            <v>PNNIa Mrơn</v>
          </cell>
          <cell r="Y231" t="str">
            <v>PNNIa Mrơn</v>
          </cell>
          <cell r="Z231" t="str">
            <v>SKXIa Mrơn</v>
          </cell>
          <cell r="AA231" t="str">
            <v>Ia Mrơn</v>
          </cell>
          <cell r="AB231" t="str">
            <v>/Ia Mrơn</v>
          </cell>
          <cell r="AC231">
            <v>2</v>
          </cell>
          <cell r="AD231">
            <v>2</v>
          </cell>
          <cell r="AE231">
            <v>0</v>
          </cell>
          <cell r="AF231">
            <v>0</v>
          </cell>
          <cell r="AG231">
            <v>0</v>
          </cell>
          <cell r="AH231">
            <v>0</v>
          </cell>
          <cell r="AI231">
            <v>2</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2</v>
          </cell>
          <cell r="CJ231">
            <v>0</v>
          </cell>
          <cell r="CK231">
            <v>0</v>
          </cell>
          <cell r="CL231">
            <v>0</v>
          </cell>
          <cell r="CM231" t="str">
            <v>cKH18</v>
          </cell>
        </row>
        <row r="232">
          <cell r="D232" t="str">
            <v>SKX</v>
          </cell>
          <cell r="E232" t="str">
            <v>PNN</v>
          </cell>
          <cell r="F232" t="str">
            <v>PNN</v>
          </cell>
          <cell r="G232" t="str">
            <v>/</v>
          </cell>
          <cell r="H232" t="str">
            <v>Khai thác đất cấp phối</v>
          </cell>
          <cell r="I232">
            <v>0</v>
          </cell>
          <cell r="J232">
            <v>0</v>
          </cell>
          <cell r="K232">
            <v>3.2</v>
          </cell>
          <cell r="L232">
            <v>3.2</v>
          </cell>
          <cell r="M232">
            <v>0</v>
          </cell>
          <cell r="N232">
            <v>0</v>
          </cell>
          <cell r="O232">
            <v>3.2</v>
          </cell>
          <cell r="P232">
            <v>0</v>
          </cell>
          <cell r="Q232">
            <v>0</v>
          </cell>
          <cell r="R232" t="str">
            <v>Hbel 2</v>
          </cell>
          <cell r="S232" t="str">
            <v>Ia KDăm</v>
          </cell>
          <cell r="T232">
            <v>0</v>
          </cell>
          <cell r="U232">
            <v>0</v>
          </cell>
          <cell r="V232">
            <v>0</v>
          </cell>
          <cell r="W232" t="str">
            <v>Ia KDăm</v>
          </cell>
          <cell r="X232" t="str">
            <v>PNNIa KDăm</v>
          </cell>
          <cell r="Y232" t="str">
            <v>PNNIa KDăm</v>
          </cell>
          <cell r="Z232" t="str">
            <v>SKXIa KDăm</v>
          </cell>
          <cell r="AA232" t="str">
            <v>Ia KDăm</v>
          </cell>
          <cell r="AB232" t="str">
            <v>/Ia KDăm</v>
          </cell>
          <cell r="AC232">
            <v>3.2</v>
          </cell>
          <cell r="AD232">
            <v>3.2</v>
          </cell>
          <cell r="AE232">
            <v>0</v>
          </cell>
          <cell r="AF232">
            <v>0</v>
          </cell>
          <cell r="AG232">
            <v>0</v>
          </cell>
          <cell r="AH232">
            <v>0</v>
          </cell>
          <cell r="AI232">
            <v>3.2</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3.2</v>
          </cell>
          <cell r="CJ232">
            <v>0</v>
          </cell>
          <cell r="CK232">
            <v>0</v>
          </cell>
          <cell r="CL232">
            <v>0</v>
          </cell>
          <cell r="CM232" t="str">
            <v>cKH18</v>
          </cell>
        </row>
        <row r="233">
          <cell r="D233" t="str">
            <v>DGT</v>
          </cell>
          <cell r="E233" t="str">
            <v>PNN</v>
          </cell>
          <cell r="F233" t="str">
            <v>PNN</v>
          </cell>
          <cell r="G233" t="str">
            <v>HT</v>
          </cell>
          <cell r="H233" t="str">
            <v>Đầu tư kết cấu hạ tầng</v>
          </cell>
          <cell r="I233">
            <v>0</v>
          </cell>
          <cell r="J233">
            <v>0</v>
          </cell>
          <cell r="K233">
            <v>30</v>
          </cell>
          <cell r="L233">
            <v>30</v>
          </cell>
          <cell r="M233">
            <v>0</v>
          </cell>
          <cell r="N233">
            <v>0</v>
          </cell>
          <cell r="O233">
            <v>30</v>
          </cell>
          <cell r="P233">
            <v>0</v>
          </cell>
          <cell r="Q233">
            <v>0</v>
          </cell>
          <cell r="R233">
            <v>0</v>
          </cell>
          <cell r="S233" t="str">
            <v>Kim Tân</v>
          </cell>
          <cell r="T233">
            <v>0</v>
          </cell>
          <cell r="U233">
            <v>0</v>
          </cell>
          <cell r="V233">
            <v>0</v>
          </cell>
          <cell r="W233" t="str">
            <v>Kim Tân</v>
          </cell>
          <cell r="X233" t="str">
            <v>PNNKim Tân</v>
          </cell>
          <cell r="Y233" t="str">
            <v>PNNKim Tân</v>
          </cell>
          <cell r="Z233" t="str">
            <v>DGTKim Tân</v>
          </cell>
          <cell r="AA233" t="str">
            <v>Kim Tân</v>
          </cell>
          <cell r="AB233" t="str">
            <v>HTKim Tân</v>
          </cell>
          <cell r="AC233">
            <v>29.5</v>
          </cell>
          <cell r="AD233">
            <v>29.5</v>
          </cell>
          <cell r="AE233">
            <v>1</v>
          </cell>
          <cell r="AF233">
            <v>1</v>
          </cell>
          <cell r="AG233">
            <v>0</v>
          </cell>
          <cell r="AH233">
            <v>0</v>
          </cell>
          <cell r="AI233">
            <v>21.5</v>
          </cell>
          <cell r="AJ233">
            <v>7</v>
          </cell>
          <cell r="AK233">
            <v>0</v>
          </cell>
          <cell r="AL233">
            <v>0</v>
          </cell>
          <cell r="AM233">
            <v>0</v>
          </cell>
          <cell r="AN233">
            <v>0</v>
          </cell>
          <cell r="AO233">
            <v>0</v>
          </cell>
          <cell r="AP233">
            <v>0</v>
          </cell>
          <cell r="AQ233">
            <v>0.5</v>
          </cell>
          <cell r="AR233">
            <v>0.5</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0.5</v>
          </cell>
          <cell r="CC233">
            <v>0</v>
          </cell>
          <cell r="CD233">
            <v>0</v>
          </cell>
          <cell r="CE233">
            <v>0</v>
          </cell>
          <cell r="CF233">
            <v>0</v>
          </cell>
          <cell r="CG233">
            <v>0</v>
          </cell>
          <cell r="CH233">
            <v>0</v>
          </cell>
          <cell r="CI233">
            <v>30</v>
          </cell>
          <cell r="CJ233">
            <v>0</v>
          </cell>
          <cell r="CK233">
            <v>0</v>
          </cell>
          <cell r="CL233">
            <v>0.5</v>
          </cell>
          <cell r="CM233" t="str">
            <v>cKH18_KGĐT</v>
          </cell>
        </row>
        <row r="234">
          <cell r="D234" t="str">
            <v>DCH</v>
          </cell>
          <cell r="E234" t="str">
            <v>PNN</v>
          </cell>
          <cell r="F234" t="str">
            <v>PNN</v>
          </cell>
          <cell r="G234" t="str">
            <v>HT</v>
          </cell>
          <cell r="H234" t="str">
            <v>Xây dựng chợ xã, huyện (khu trung tâm thương mại huyện Ia Pa)</v>
          </cell>
          <cell r="I234">
            <v>0</v>
          </cell>
          <cell r="J234">
            <v>0</v>
          </cell>
          <cell r="K234">
            <v>1.5</v>
          </cell>
          <cell r="L234">
            <v>1.5</v>
          </cell>
          <cell r="M234">
            <v>0</v>
          </cell>
          <cell r="N234">
            <v>0</v>
          </cell>
          <cell r="O234">
            <v>1.5</v>
          </cell>
          <cell r="P234">
            <v>0</v>
          </cell>
          <cell r="Q234">
            <v>0</v>
          </cell>
          <cell r="R234">
            <v>0</v>
          </cell>
          <cell r="S234" t="str">
            <v>Ia Mrơn</v>
          </cell>
          <cell r="T234">
            <v>0</v>
          </cell>
          <cell r="U234">
            <v>0</v>
          </cell>
          <cell r="V234">
            <v>0</v>
          </cell>
          <cell r="W234" t="str">
            <v>Ia Mrơn</v>
          </cell>
          <cell r="X234" t="str">
            <v>PNNIa Mrơn</v>
          </cell>
          <cell r="Y234" t="str">
            <v>PNNIa Mrơn</v>
          </cell>
          <cell r="Z234" t="str">
            <v>DCHIa Mrơn</v>
          </cell>
          <cell r="AA234" t="str">
            <v>Ia Mrơn</v>
          </cell>
          <cell r="AB234" t="str">
            <v>HTIa Mrơn</v>
          </cell>
          <cell r="AC234">
            <v>1.5</v>
          </cell>
          <cell r="AD234">
            <v>1.5</v>
          </cell>
          <cell r="AE234">
            <v>0</v>
          </cell>
          <cell r="AF234">
            <v>0</v>
          </cell>
          <cell r="AG234">
            <v>0</v>
          </cell>
          <cell r="AH234">
            <v>0</v>
          </cell>
          <cell r="AI234">
            <v>1.5</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1.5</v>
          </cell>
          <cell r="CJ234">
            <v>0</v>
          </cell>
          <cell r="CK234">
            <v>0</v>
          </cell>
          <cell r="CL234">
            <v>0</v>
          </cell>
          <cell r="CM234" t="str">
            <v>cKH18_KGĐT</v>
          </cell>
        </row>
        <row r="235">
          <cell r="D235" t="str">
            <v>SKC</v>
          </cell>
          <cell r="E235" t="str">
            <v>PNN</v>
          </cell>
          <cell r="F235" t="str">
            <v>PNN</v>
          </cell>
          <cell r="G235" t="str">
            <v>/</v>
          </cell>
          <cell r="H235" t="str">
            <v>Nhà máy sản xuất vật liệu xây dựng không nung, gạch bê tông bọt</v>
          </cell>
          <cell r="I235">
            <v>0</v>
          </cell>
          <cell r="J235">
            <v>0</v>
          </cell>
          <cell r="K235">
            <v>0.1</v>
          </cell>
          <cell r="L235">
            <v>0.1</v>
          </cell>
          <cell r="M235">
            <v>0</v>
          </cell>
          <cell r="N235">
            <v>0</v>
          </cell>
          <cell r="O235">
            <v>0.1</v>
          </cell>
          <cell r="P235">
            <v>0</v>
          </cell>
          <cell r="Q235">
            <v>0</v>
          </cell>
          <cell r="R235">
            <v>0</v>
          </cell>
          <cell r="S235" t="str">
            <v>Ia Broăi</v>
          </cell>
          <cell r="T235">
            <v>0</v>
          </cell>
          <cell r="U235">
            <v>0</v>
          </cell>
          <cell r="V235">
            <v>0</v>
          </cell>
          <cell r="W235" t="str">
            <v>Ia Broăi</v>
          </cell>
          <cell r="X235" t="str">
            <v>PNNIa Broăi</v>
          </cell>
          <cell r="Y235" t="str">
            <v>PNNIa Broăi</v>
          </cell>
          <cell r="Z235" t="str">
            <v>SKCIa Broăi</v>
          </cell>
          <cell r="AA235" t="str">
            <v>Ia Broăi</v>
          </cell>
          <cell r="AB235" t="str">
            <v>/Ia Broăi</v>
          </cell>
          <cell r="AC235">
            <v>0.1</v>
          </cell>
          <cell r="AD235">
            <v>0.1</v>
          </cell>
          <cell r="AE235">
            <v>0</v>
          </cell>
          <cell r="AF235">
            <v>0</v>
          </cell>
          <cell r="AG235">
            <v>0</v>
          </cell>
          <cell r="AH235">
            <v>0</v>
          </cell>
          <cell r="AI235">
            <v>0.1</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0.1</v>
          </cell>
          <cell r="CJ235">
            <v>0</v>
          </cell>
          <cell r="CK235">
            <v>0</v>
          </cell>
          <cell r="CL235">
            <v>0</v>
          </cell>
          <cell r="CM235" t="str">
            <v>cKH18_KGĐT</v>
          </cell>
        </row>
        <row r="236">
          <cell r="D236" t="str">
            <v>NKH</v>
          </cell>
          <cell r="E236" t="str">
            <v>NNKR</v>
          </cell>
          <cell r="F236" t="str">
            <v>NN</v>
          </cell>
          <cell r="G236" t="str">
            <v>/</v>
          </cell>
          <cell r="H236" t="str">
            <v>Dự án trồng rau an toàn, hoa chất lượng cao</v>
          </cell>
          <cell r="I236">
            <v>0</v>
          </cell>
          <cell r="J236">
            <v>0</v>
          </cell>
          <cell r="K236">
            <v>1</v>
          </cell>
          <cell r="L236">
            <v>1</v>
          </cell>
          <cell r="M236">
            <v>0</v>
          </cell>
          <cell r="N236">
            <v>0</v>
          </cell>
          <cell r="O236">
            <v>1</v>
          </cell>
          <cell r="P236">
            <v>0</v>
          </cell>
          <cell r="Q236">
            <v>0</v>
          </cell>
          <cell r="R236">
            <v>0</v>
          </cell>
          <cell r="S236" t="str">
            <v>Ia Broăi</v>
          </cell>
          <cell r="T236">
            <v>0</v>
          </cell>
          <cell r="U236">
            <v>0</v>
          </cell>
          <cell r="V236">
            <v>0</v>
          </cell>
          <cell r="W236" t="str">
            <v>Ia Broăi</v>
          </cell>
          <cell r="X236" t="str">
            <v>NNKRIa Broăi</v>
          </cell>
          <cell r="Y236" t="str">
            <v>NNIa Broăi</v>
          </cell>
          <cell r="Z236" t="str">
            <v>NKHIa Broăi</v>
          </cell>
          <cell r="AA236" t="str">
            <v>Ia Broăi</v>
          </cell>
          <cell r="AB236" t="str">
            <v>/Ia Broăi</v>
          </cell>
          <cell r="AC236">
            <v>1</v>
          </cell>
          <cell r="AD236">
            <v>1</v>
          </cell>
          <cell r="AE236">
            <v>0</v>
          </cell>
          <cell r="AF236">
            <v>0</v>
          </cell>
          <cell r="AG236">
            <v>0</v>
          </cell>
          <cell r="AH236">
            <v>0</v>
          </cell>
          <cell r="AI236">
            <v>1</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1</v>
          </cell>
          <cell r="CJ236">
            <v>0</v>
          </cell>
          <cell r="CK236">
            <v>1</v>
          </cell>
          <cell r="CL236">
            <v>0</v>
          </cell>
          <cell r="CM236" t="str">
            <v>cKH18_KGĐT</v>
          </cell>
        </row>
        <row r="237">
          <cell r="D237" t="str">
            <v>NKH</v>
          </cell>
          <cell r="E237" t="str">
            <v>NNKR</v>
          </cell>
          <cell r="F237" t="str">
            <v>NN</v>
          </cell>
          <cell r="G237" t="str">
            <v>/</v>
          </cell>
          <cell r="H237" t="str">
            <v>Dự án trồng rau an toàn, hoa chất lượng cao</v>
          </cell>
          <cell r="I237">
            <v>0</v>
          </cell>
          <cell r="J237">
            <v>0</v>
          </cell>
          <cell r="K237">
            <v>1</v>
          </cell>
          <cell r="L237">
            <v>1</v>
          </cell>
          <cell r="M237">
            <v>0</v>
          </cell>
          <cell r="N237">
            <v>0</v>
          </cell>
          <cell r="O237">
            <v>1</v>
          </cell>
          <cell r="P237">
            <v>0</v>
          </cell>
          <cell r="Q237">
            <v>0</v>
          </cell>
          <cell r="R237">
            <v>0</v>
          </cell>
          <cell r="S237" t="str">
            <v>Ia Trok</v>
          </cell>
          <cell r="T237">
            <v>0</v>
          </cell>
          <cell r="U237">
            <v>0</v>
          </cell>
          <cell r="V237">
            <v>0</v>
          </cell>
          <cell r="W237" t="str">
            <v>Ia Trok</v>
          </cell>
          <cell r="X237" t="str">
            <v>NNKRIa Trok</v>
          </cell>
          <cell r="Y237" t="str">
            <v>NNIa Trok</v>
          </cell>
          <cell r="Z237" t="str">
            <v>NKHIa Trok</v>
          </cell>
          <cell r="AA237" t="str">
            <v>Ia Trok</v>
          </cell>
          <cell r="AB237" t="str">
            <v>/Ia Trok</v>
          </cell>
          <cell r="AC237">
            <v>1</v>
          </cell>
          <cell r="AD237">
            <v>1</v>
          </cell>
          <cell r="AE237">
            <v>0</v>
          </cell>
          <cell r="AF237">
            <v>0</v>
          </cell>
          <cell r="AG237">
            <v>0</v>
          </cell>
          <cell r="AH237">
            <v>0</v>
          </cell>
          <cell r="AI237">
            <v>1</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1</v>
          </cell>
          <cell r="CJ237">
            <v>0</v>
          </cell>
          <cell r="CK237">
            <v>1</v>
          </cell>
          <cell r="CL237">
            <v>0</v>
          </cell>
          <cell r="CM237" t="str">
            <v>cKH18_KGĐT</v>
          </cell>
        </row>
        <row r="238">
          <cell r="D238" t="str">
            <v>NKH</v>
          </cell>
          <cell r="E238" t="str">
            <v>NNKR</v>
          </cell>
          <cell r="F238" t="str">
            <v>NN</v>
          </cell>
          <cell r="G238" t="str">
            <v>/</v>
          </cell>
          <cell r="H238" t="str">
            <v>Dự án trồng rau an toàn, hoa chất lượng cao</v>
          </cell>
          <cell r="I238">
            <v>0</v>
          </cell>
          <cell r="J238">
            <v>0</v>
          </cell>
          <cell r="K238">
            <v>1</v>
          </cell>
          <cell r="L238">
            <v>1</v>
          </cell>
          <cell r="M238">
            <v>0</v>
          </cell>
          <cell r="N238">
            <v>0</v>
          </cell>
          <cell r="O238">
            <v>1</v>
          </cell>
          <cell r="P238">
            <v>0</v>
          </cell>
          <cell r="Q238">
            <v>0</v>
          </cell>
          <cell r="R238">
            <v>0</v>
          </cell>
          <cell r="S238" t="str">
            <v>Ia Tul</v>
          </cell>
          <cell r="T238">
            <v>0</v>
          </cell>
          <cell r="U238">
            <v>0</v>
          </cell>
          <cell r="V238">
            <v>0</v>
          </cell>
          <cell r="W238" t="str">
            <v>Ia Tul</v>
          </cell>
          <cell r="X238" t="str">
            <v>NNKRIa Tul</v>
          </cell>
          <cell r="Y238" t="str">
            <v>NNIa Tul</v>
          </cell>
          <cell r="Z238" t="str">
            <v>NKHIa Tul</v>
          </cell>
          <cell r="AA238" t="str">
            <v>Ia Tul</v>
          </cell>
          <cell r="AB238" t="str">
            <v>/Ia Tul</v>
          </cell>
          <cell r="AC238">
            <v>1</v>
          </cell>
          <cell r="AD238">
            <v>1</v>
          </cell>
          <cell r="AE238">
            <v>0</v>
          </cell>
          <cell r="AF238">
            <v>0</v>
          </cell>
          <cell r="AG238">
            <v>0</v>
          </cell>
          <cell r="AH238">
            <v>0</v>
          </cell>
          <cell r="AI238">
            <v>1</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1</v>
          </cell>
          <cell r="CJ238">
            <v>0</v>
          </cell>
          <cell r="CK238">
            <v>1</v>
          </cell>
          <cell r="CL238">
            <v>0</v>
          </cell>
          <cell r="CM238" t="str">
            <v>cKH18_KGĐT</v>
          </cell>
        </row>
        <row r="239">
          <cell r="D239" t="str">
            <v>DNL</v>
          </cell>
          <cell r="E239" t="str">
            <v>PNN</v>
          </cell>
          <cell r="F239" t="str">
            <v>PNN</v>
          </cell>
          <cell r="G239" t="str">
            <v>HT</v>
          </cell>
          <cell r="H239" t="str">
            <v>Dự án điện năng lượng mặt trời</v>
          </cell>
          <cell r="I239">
            <v>0</v>
          </cell>
          <cell r="J239">
            <v>0</v>
          </cell>
          <cell r="K239">
            <v>25</v>
          </cell>
          <cell r="L239">
            <v>25</v>
          </cell>
          <cell r="M239">
            <v>0</v>
          </cell>
          <cell r="N239">
            <v>0</v>
          </cell>
          <cell r="O239">
            <v>25</v>
          </cell>
          <cell r="P239">
            <v>0</v>
          </cell>
          <cell r="Q239">
            <v>0</v>
          </cell>
          <cell r="R239">
            <v>0</v>
          </cell>
          <cell r="S239" t="str">
            <v>Chư Răng</v>
          </cell>
          <cell r="T239">
            <v>0</v>
          </cell>
          <cell r="U239">
            <v>0</v>
          </cell>
          <cell r="V239">
            <v>0</v>
          </cell>
          <cell r="W239" t="str">
            <v>Chư Răng</v>
          </cell>
          <cell r="X239" t="str">
            <v>PNNChư Răng</v>
          </cell>
          <cell r="Y239" t="str">
            <v>PNNChư Răng</v>
          </cell>
          <cell r="Z239" t="str">
            <v>DNLChư Răng</v>
          </cell>
          <cell r="AA239" t="str">
            <v>Chư Răng</v>
          </cell>
          <cell r="AB239" t="str">
            <v>HTChư Răng</v>
          </cell>
          <cell r="AC239">
            <v>25</v>
          </cell>
          <cell r="AD239">
            <v>25</v>
          </cell>
          <cell r="AE239">
            <v>0</v>
          </cell>
          <cell r="AF239">
            <v>0</v>
          </cell>
          <cell r="AG239">
            <v>0</v>
          </cell>
          <cell r="AH239">
            <v>0</v>
          </cell>
          <cell r="AI239">
            <v>25</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25</v>
          </cell>
          <cell r="CJ239">
            <v>0</v>
          </cell>
          <cell r="CK239">
            <v>0</v>
          </cell>
          <cell r="CL239">
            <v>0</v>
          </cell>
          <cell r="CM239" t="str">
            <v>cKH18_KGĐT</v>
          </cell>
        </row>
        <row r="240">
          <cell r="D240" t="str">
            <v>DNL</v>
          </cell>
          <cell r="E240" t="str">
            <v>PNN</v>
          </cell>
          <cell r="F240" t="str">
            <v>PNN</v>
          </cell>
          <cell r="G240" t="str">
            <v>HT</v>
          </cell>
          <cell r="H240" t="str">
            <v>Dự án điện năng lượng mặt trời</v>
          </cell>
          <cell r="I240">
            <v>0</v>
          </cell>
          <cell r="J240">
            <v>0</v>
          </cell>
          <cell r="K240">
            <v>25</v>
          </cell>
          <cell r="L240">
            <v>25</v>
          </cell>
          <cell r="M240">
            <v>0</v>
          </cell>
          <cell r="N240">
            <v>0</v>
          </cell>
          <cell r="O240">
            <v>25</v>
          </cell>
          <cell r="P240">
            <v>0</v>
          </cell>
          <cell r="Q240">
            <v>0</v>
          </cell>
          <cell r="R240">
            <v>0</v>
          </cell>
          <cell r="S240" t="str">
            <v>Pờ Tó</v>
          </cell>
          <cell r="T240">
            <v>0</v>
          </cell>
          <cell r="U240">
            <v>0</v>
          </cell>
          <cell r="V240">
            <v>0</v>
          </cell>
          <cell r="W240" t="str">
            <v>Pờ Tó</v>
          </cell>
          <cell r="X240" t="str">
            <v>PNNPờ Tó</v>
          </cell>
          <cell r="Y240" t="str">
            <v>PNNPờ Tó</v>
          </cell>
          <cell r="Z240" t="str">
            <v>DNLPờ Tó</v>
          </cell>
          <cell r="AA240" t="str">
            <v>Pờ Tó</v>
          </cell>
          <cell r="AB240" t="str">
            <v>HTPờ Tó</v>
          </cell>
          <cell r="AC240">
            <v>25</v>
          </cell>
          <cell r="AD240">
            <v>25</v>
          </cell>
          <cell r="AE240">
            <v>0</v>
          </cell>
          <cell r="AF240">
            <v>0</v>
          </cell>
          <cell r="AG240">
            <v>0</v>
          </cell>
          <cell r="AH240">
            <v>0</v>
          </cell>
          <cell r="AI240">
            <v>25</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25</v>
          </cell>
          <cell r="CJ240">
            <v>0</v>
          </cell>
          <cell r="CK240">
            <v>0</v>
          </cell>
          <cell r="CL240">
            <v>0</v>
          </cell>
          <cell r="CM240" t="str">
            <v>cKH18_KGĐT</v>
          </cell>
        </row>
        <row r="241">
          <cell r="D241" t="str">
            <v>DNL</v>
          </cell>
          <cell r="E241" t="str">
            <v>PNN</v>
          </cell>
          <cell r="F241" t="str">
            <v>PNN</v>
          </cell>
          <cell r="G241" t="str">
            <v>HT</v>
          </cell>
          <cell r="H241" t="str">
            <v>Dự án điện năng lượng mặt trời</v>
          </cell>
          <cell r="I241">
            <v>0</v>
          </cell>
          <cell r="J241">
            <v>0</v>
          </cell>
          <cell r="K241">
            <v>25</v>
          </cell>
          <cell r="L241">
            <v>25</v>
          </cell>
          <cell r="M241">
            <v>0</v>
          </cell>
          <cell r="N241">
            <v>0</v>
          </cell>
          <cell r="O241">
            <v>25</v>
          </cell>
          <cell r="P241">
            <v>0</v>
          </cell>
          <cell r="Q241">
            <v>0</v>
          </cell>
          <cell r="R241">
            <v>0</v>
          </cell>
          <cell r="S241" t="str">
            <v>Ia KDăm</v>
          </cell>
          <cell r="T241">
            <v>0</v>
          </cell>
          <cell r="U241">
            <v>0</v>
          </cell>
          <cell r="V241">
            <v>0</v>
          </cell>
          <cell r="W241" t="str">
            <v>Ia KDăm</v>
          </cell>
          <cell r="X241" t="str">
            <v>PNNIa KDăm</v>
          </cell>
          <cell r="Y241" t="str">
            <v>PNNIa KDăm</v>
          </cell>
          <cell r="Z241" t="str">
            <v>DNLIa KDăm</v>
          </cell>
          <cell r="AA241" t="str">
            <v>Ia KDăm</v>
          </cell>
          <cell r="AB241" t="str">
            <v>HTIa KDăm</v>
          </cell>
          <cell r="AC241">
            <v>25</v>
          </cell>
          <cell r="AD241">
            <v>25</v>
          </cell>
          <cell r="AE241">
            <v>0</v>
          </cell>
          <cell r="AF241">
            <v>0</v>
          </cell>
          <cell r="AG241">
            <v>0</v>
          </cell>
          <cell r="AH241">
            <v>0</v>
          </cell>
          <cell r="AI241">
            <v>25</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25</v>
          </cell>
          <cell r="CJ241">
            <v>0</v>
          </cell>
          <cell r="CK241">
            <v>0</v>
          </cell>
          <cell r="CL241">
            <v>0</v>
          </cell>
          <cell r="CM241" t="str">
            <v>cKH18_KGĐT</v>
          </cell>
        </row>
        <row r="242">
          <cell r="D242" t="str">
            <v>TON</v>
          </cell>
          <cell r="E242" t="str">
            <v>PNN</v>
          </cell>
          <cell r="F242" t="str">
            <v>PNN</v>
          </cell>
          <cell r="G242" t="str">
            <v>/</v>
          </cell>
          <cell r="H242" t="str">
            <v>Xây dựng Chùa Minh Trí</v>
          </cell>
          <cell r="I242">
            <v>0</v>
          </cell>
          <cell r="J242">
            <v>0</v>
          </cell>
          <cell r="K242">
            <v>1.1000000000000001</v>
          </cell>
          <cell r="L242">
            <v>1.1000000000000001</v>
          </cell>
          <cell r="M242">
            <v>0</v>
          </cell>
          <cell r="N242">
            <v>0</v>
          </cell>
          <cell r="O242">
            <v>0</v>
          </cell>
          <cell r="P242">
            <v>1.1000000000000001</v>
          </cell>
          <cell r="Q242">
            <v>0</v>
          </cell>
          <cell r="R242" t="str">
            <v>Thôn 2</v>
          </cell>
          <cell r="S242" t="str">
            <v>Pờ Tó</v>
          </cell>
          <cell r="T242" t="str">
            <v>Thu hồi</v>
          </cell>
          <cell r="U242" t="str">
            <v>K3D62</v>
          </cell>
          <cell r="V242">
            <v>0</v>
          </cell>
          <cell r="W242" t="str">
            <v>Thu hồiPờ Tó</v>
          </cell>
          <cell r="X242" t="str">
            <v>PNNPờ Tó</v>
          </cell>
          <cell r="Y242" t="str">
            <v>PNNPờ Tó</v>
          </cell>
          <cell r="Z242" t="str">
            <v>TONPờ Tó</v>
          </cell>
          <cell r="AA242" t="str">
            <v>Pờ Tó</v>
          </cell>
          <cell r="AB242" t="str">
            <v>/Pờ Tó</v>
          </cell>
          <cell r="AC242">
            <v>1.02</v>
          </cell>
          <cell r="AD242">
            <v>1.02</v>
          </cell>
          <cell r="AE242">
            <v>0</v>
          </cell>
          <cell r="AF242">
            <v>0</v>
          </cell>
          <cell r="AG242">
            <v>0</v>
          </cell>
          <cell r="AH242">
            <v>0</v>
          </cell>
          <cell r="AI242">
            <v>0</v>
          </cell>
          <cell r="AJ242">
            <v>1.02</v>
          </cell>
          <cell r="AK242">
            <v>0</v>
          </cell>
          <cell r="AL242">
            <v>0</v>
          </cell>
          <cell r="AM242">
            <v>0</v>
          </cell>
          <cell r="AN242">
            <v>0</v>
          </cell>
          <cell r="AO242">
            <v>0</v>
          </cell>
          <cell r="AP242">
            <v>0</v>
          </cell>
          <cell r="AQ242">
            <v>0.08</v>
          </cell>
          <cell r="AR242">
            <v>0</v>
          </cell>
          <cell r="AS242">
            <v>0.08</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0.08</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1.1000000000000001</v>
          </cell>
          <cell r="CJ242">
            <v>0</v>
          </cell>
          <cell r="CK242">
            <v>0</v>
          </cell>
          <cell r="CL242">
            <v>0</v>
          </cell>
        </row>
        <row r="243">
          <cell r="D243" t="str">
            <v>TON</v>
          </cell>
          <cell r="E243" t="str">
            <v>PNN</v>
          </cell>
          <cell r="F243" t="str">
            <v>PNN</v>
          </cell>
          <cell r="G243" t="str">
            <v>/</v>
          </cell>
          <cell r="H243" t="str">
            <v>Nhà thờ tin lành</v>
          </cell>
          <cell r="I243">
            <v>0</v>
          </cell>
          <cell r="J243">
            <v>0</v>
          </cell>
          <cell r="K243">
            <v>0.5</v>
          </cell>
          <cell r="L243">
            <v>0.5</v>
          </cell>
          <cell r="M243">
            <v>0</v>
          </cell>
          <cell r="N243">
            <v>0</v>
          </cell>
          <cell r="O243">
            <v>0</v>
          </cell>
          <cell r="P243">
            <v>0.5</v>
          </cell>
          <cell r="Q243">
            <v>0</v>
          </cell>
          <cell r="R243">
            <v>0</v>
          </cell>
          <cell r="S243" t="str">
            <v>Pờ Tó</v>
          </cell>
          <cell r="T243">
            <v>0</v>
          </cell>
          <cell r="U243">
            <v>0</v>
          </cell>
          <cell r="V243">
            <v>0</v>
          </cell>
          <cell r="W243" t="str">
            <v>Pờ Tó</v>
          </cell>
          <cell r="X243" t="str">
            <v>PNNPờ Tó</v>
          </cell>
          <cell r="Y243" t="str">
            <v>PNNPờ Tó</v>
          </cell>
          <cell r="Z243" t="str">
            <v>TONPờ Tó</v>
          </cell>
          <cell r="AA243" t="str">
            <v>Pờ Tó</v>
          </cell>
          <cell r="AB243" t="str">
            <v>/Pờ Tó</v>
          </cell>
          <cell r="AC243">
            <v>0.5</v>
          </cell>
          <cell r="AD243">
            <v>0.5</v>
          </cell>
          <cell r="AE243">
            <v>0</v>
          </cell>
          <cell r="AF243">
            <v>0</v>
          </cell>
          <cell r="AG243">
            <v>0</v>
          </cell>
          <cell r="AH243">
            <v>0</v>
          </cell>
          <cell r="AI243">
            <v>0</v>
          </cell>
          <cell r="AJ243">
            <v>0.5</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0.5</v>
          </cell>
          <cell r="CJ243">
            <v>0</v>
          </cell>
          <cell r="CK243">
            <v>0</v>
          </cell>
          <cell r="CL243">
            <v>0</v>
          </cell>
        </row>
        <row r="244">
          <cell r="D244">
            <v>0</v>
          </cell>
          <cell r="E244">
            <v>0</v>
          </cell>
          <cell r="F244">
            <v>0</v>
          </cell>
          <cell r="G244">
            <v>0</v>
          </cell>
          <cell r="H244" t="str">
            <v xml:space="preserve">Đường giao thông: Đường Võ Thị Sáu liên xã từ Ia Mrơn đi xã Kim Tân </v>
          </cell>
          <cell r="I244">
            <v>0</v>
          </cell>
          <cell r="J244">
            <v>0</v>
          </cell>
          <cell r="K244">
            <v>0</v>
          </cell>
          <cell r="L244">
            <v>4</v>
          </cell>
          <cell r="M244">
            <v>0</v>
          </cell>
          <cell r="N244">
            <v>0</v>
          </cell>
          <cell r="O244">
            <v>0</v>
          </cell>
          <cell r="P244">
            <v>4</v>
          </cell>
          <cell r="Q244">
            <v>0</v>
          </cell>
          <cell r="R244">
            <v>0</v>
          </cell>
          <cell r="S244" t="str">
            <v>Ia Mrơn</v>
          </cell>
          <cell r="T244">
            <v>0</v>
          </cell>
          <cell r="U244">
            <v>0</v>
          </cell>
          <cell r="V244">
            <v>0</v>
          </cell>
          <cell r="W244">
            <v>0</v>
          </cell>
          <cell r="X244">
            <v>0</v>
          </cell>
          <cell r="Y244">
            <v>0</v>
          </cell>
          <cell r="Z244">
            <v>0</v>
          </cell>
          <cell r="AA244">
            <v>0</v>
          </cell>
          <cell r="AB244">
            <v>0</v>
          </cell>
          <cell r="AC244">
            <v>4</v>
          </cell>
          <cell r="AD244">
            <v>4</v>
          </cell>
          <cell r="AE244">
            <v>0</v>
          </cell>
          <cell r="AF244">
            <v>0</v>
          </cell>
          <cell r="AG244">
            <v>0</v>
          </cell>
          <cell r="AH244">
            <v>0</v>
          </cell>
          <cell r="AI244">
            <v>1</v>
          </cell>
          <cell r="AJ244">
            <v>3</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t="str">
            <v>DT dự án không bằng DT các năm</v>
          </cell>
          <cell r="CJ244">
            <v>0</v>
          </cell>
          <cell r="CK244">
            <v>0</v>
          </cell>
          <cell r="CL244">
            <v>0</v>
          </cell>
        </row>
        <row r="245">
          <cell r="D245">
            <v>0</v>
          </cell>
          <cell r="E245">
            <v>0</v>
          </cell>
          <cell r="F245">
            <v>0</v>
          </cell>
          <cell r="G245">
            <v>0</v>
          </cell>
          <cell r="H245" t="str">
            <v>Đường giao thông: Đường Lê Lợi</v>
          </cell>
          <cell r="I245">
            <v>0</v>
          </cell>
          <cell r="J245">
            <v>0</v>
          </cell>
          <cell r="K245">
            <v>0</v>
          </cell>
          <cell r="L245">
            <v>1.3</v>
          </cell>
          <cell r="M245">
            <v>0</v>
          </cell>
          <cell r="N245">
            <v>0</v>
          </cell>
          <cell r="O245">
            <v>0</v>
          </cell>
          <cell r="P245">
            <v>1.3</v>
          </cell>
          <cell r="Q245">
            <v>0</v>
          </cell>
          <cell r="R245">
            <v>0</v>
          </cell>
          <cell r="S245" t="str">
            <v>Kim Tân</v>
          </cell>
          <cell r="T245">
            <v>0</v>
          </cell>
          <cell r="U245">
            <v>0</v>
          </cell>
          <cell r="V245">
            <v>0</v>
          </cell>
          <cell r="W245">
            <v>0</v>
          </cell>
          <cell r="X245">
            <v>0</v>
          </cell>
          <cell r="Y245">
            <v>0</v>
          </cell>
          <cell r="Z245">
            <v>0</v>
          </cell>
          <cell r="AA245">
            <v>0</v>
          </cell>
          <cell r="AB245">
            <v>0</v>
          </cell>
          <cell r="AC245">
            <v>1.3</v>
          </cell>
          <cell r="AD245">
            <v>1.3</v>
          </cell>
          <cell r="AE245">
            <v>0</v>
          </cell>
          <cell r="AF245">
            <v>0</v>
          </cell>
          <cell r="AG245">
            <v>0</v>
          </cell>
          <cell r="AH245">
            <v>0</v>
          </cell>
          <cell r="AI245">
            <v>0.3</v>
          </cell>
          <cell r="AJ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t="str">
            <v>DT dự án không bằng DT các năm</v>
          </cell>
          <cell r="CJ245">
            <v>0</v>
          </cell>
          <cell r="CK245">
            <v>0</v>
          </cell>
          <cell r="CL245">
            <v>0</v>
          </cell>
        </row>
        <row r="246">
          <cell r="D246">
            <v>0</v>
          </cell>
          <cell r="E246">
            <v>0</v>
          </cell>
          <cell r="F246">
            <v>0</v>
          </cell>
          <cell r="G246">
            <v>0</v>
          </cell>
          <cell r="H246" t="str">
            <v>Đường giao thông: Đường Lê Lợi</v>
          </cell>
          <cell r="I246">
            <v>0</v>
          </cell>
          <cell r="J246">
            <v>0</v>
          </cell>
          <cell r="K246">
            <v>0</v>
          </cell>
          <cell r="L246">
            <v>1.2</v>
          </cell>
          <cell r="M246">
            <v>0</v>
          </cell>
          <cell r="N246">
            <v>0</v>
          </cell>
          <cell r="O246">
            <v>0</v>
          </cell>
          <cell r="P246">
            <v>1.2</v>
          </cell>
          <cell r="Q246">
            <v>0</v>
          </cell>
          <cell r="R246">
            <v>0</v>
          </cell>
          <cell r="S246" t="str">
            <v>Ia Mrơn</v>
          </cell>
          <cell r="T246">
            <v>0</v>
          </cell>
          <cell r="U246">
            <v>0</v>
          </cell>
          <cell r="V246">
            <v>0</v>
          </cell>
          <cell r="W246">
            <v>0</v>
          </cell>
          <cell r="X246">
            <v>0</v>
          </cell>
          <cell r="Y246">
            <v>0</v>
          </cell>
          <cell r="Z246">
            <v>0</v>
          </cell>
          <cell r="AA246">
            <v>0</v>
          </cell>
          <cell r="AB246">
            <v>0</v>
          </cell>
          <cell r="AC246">
            <v>1.2</v>
          </cell>
          <cell r="AD246">
            <v>1.2</v>
          </cell>
          <cell r="AE246">
            <v>0</v>
          </cell>
          <cell r="AF246">
            <v>0</v>
          </cell>
          <cell r="AG246">
            <v>0</v>
          </cell>
          <cell r="AH246">
            <v>0</v>
          </cell>
          <cell r="AI246">
            <v>0.2</v>
          </cell>
          <cell r="AJ246">
            <v>1</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t="str">
            <v>DT dự án không bằng DT các năm</v>
          </cell>
          <cell r="CJ246">
            <v>0</v>
          </cell>
          <cell r="CK246">
            <v>0</v>
          </cell>
          <cell r="CL246">
            <v>0</v>
          </cell>
        </row>
        <row r="247">
          <cell r="D247">
            <v>0</v>
          </cell>
          <cell r="E247">
            <v>0</v>
          </cell>
          <cell r="F247">
            <v>0</v>
          </cell>
          <cell r="G247">
            <v>0</v>
          </cell>
          <cell r="H247" t="str">
            <v>Đường giao thông: Đường Trường Chinh</v>
          </cell>
          <cell r="I247">
            <v>0</v>
          </cell>
          <cell r="J247">
            <v>0</v>
          </cell>
          <cell r="K247">
            <v>0</v>
          </cell>
          <cell r="L247">
            <v>1.2</v>
          </cell>
          <cell r="M247">
            <v>0</v>
          </cell>
          <cell r="N247">
            <v>0</v>
          </cell>
          <cell r="O247">
            <v>0</v>
          </cell>
          <cell r="P247">
            <v>1.2</v>
          </cell>
          <cell r="Q247">
            <v>0</v>
          </cell>
          <cell r="R247">
            <v>0</v>
          </cell>
          <cell r="S247" t="str">
            <v>Kim Tân</v>
          </cell>
          <cell r="T247">
            <v>0</v>
          </cell>
          <cell r="U247">
            <v>0</v>
          </cell>
          <cell r="V247">
            <v>0</v>
          </cell>
          <cell r="W247">
            <v>0</v>
          </cell>
          <cell r="X247">
            <v>0</v>
          </cell>
          <cell r="Y247">
            <v>0</v>
          </cell>
          <cell r="Z247">
            <v>0</v>
          </cell>
          <cell r="AA247">
            <v>0</v>
          </cell>
          <cell r="AB247">
            <v>0</v>
          </cell>
          <cell r="AC247">
            <v>1.2</v>
          </cell>
          <cell r="AD247">
            <v>1.2</v>
          </cell>
          <cell r="AE247">
            <v>0</v>
          </cell>
          <cell r="AF247">
            <v>0</v>
          </cell>
          <cell r="AG247">
            <v>0</v>
          </cell>
          <cell r="AH247">
            <v>0</v>
          </cell>
          <cell r="AI247">
            <v>0.2</v>
          </cell>
          <cell r="AJ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t="str">
            <v>DT dự án không bằng DT các năm</v>
          </cell>
          <cell r="CJ247">
            <v>0</v>
          </cell>
          <cell r="CK247">
            <v>0</v>
          </cell>
          <cell r="CL247">
            <v>0</v>
          </cell>
        </row>
        <row r="248">
          <cell r="D248">
            <v>0</v>
          </cell>
          <cell r="E248">
            <v>0</v>
          </cell>
          <cell r="F248">
            <v>0</v>
          </cell>
          <cell r="G248">
            <v>0</v>
          </cell>
          <cell r="H248" t="str">
            <v>Đường giao thông: Đường Trường Chinh</v>
          </cell>
          <cell r="I248">
            <v>0</v>
          </cell>
          <cell r="J248">
            <v>0</v>
          </cell>
          <cell r="K248">
            <v>0</v>
          </cell>
          <cell r="L248">
            <v>1.5</v>
          </cell>
          <cell r="M248">
            <v>0</v>
          </cell>
          <cell r="N248">
            <v>0</v>
          </cell>
          <cell r="O248">
            <v>0</v>
          </cell>
          <cell r="P248">
            <v>1.5</v>
          </cell>
          <cell r="Q248">
            <v>0</v>
          </cell>
          <cell r="R248">
            <v>0</v>
          </cell>
          <cell r="S248" t="str">
            <v>Ia Mrơn</v>
          </cell>
          <cell r="T248">
            <v>0</v>
          </cell>
          <cell r="U248">
            <v>0</v>
          </cell>
          <cell r="V248">
            <v>0</v>
          </cell>
          <cell r="W248">
            <v>0</v>
          </cell>
          <cell r="X248">
            <v>0</v>
          </cell>
          <cell r="Y248">
            <v>0</v>
          </cell>
          <cell r="Z248">
            <v>0</v>
          </cell>
          <cell r="AA248">
            <v>0</v>
          </cell>
          <cell r="AB248">
            <v>0</v>
          </cell>
          <cell r="AC248">
            <v>1.5</v>
          </cell>
          <cell r="AD248">
            <v>1.5</v>
          </cell>
          <cell r="AE248">
            <v>0</v>
          </cell>
          <cell r="AF248">
            <v>0</v>
          </cell>
          <cell r="AG248">
            <v>0</v>
          </cell>
          <cell r="AH248">
            <v>0</v>
          </cell>
          <cell r="AI248">
            <v>0.5</v>
          </cell>
          <cell r="AJ248">
            <v>1</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t="str">
            <v>DT dự án không bằng DT các năm</v>
          </cell>
          <cell r="CJ248">
            <v>0</v>
          </cell>
          <cell r="CK248">
            <v>0</v>
          </cell>
          <cell r="CL248">
            <v>0</v>
          </cell>
        </row>
        <row r="249">
          <cell r="D249">
            <v>0</v>
          </cell>
          <cell r="E249">
            <v>0</v>
          </cell>
          <cell r="F249">
            <v>0</v>
          </cell>
          <cell r="G249">
            <v>0</v>
          </cell>
          <cell r="H249" t="str">
            <v>Đường giao thông đến kênh trạm bơm số 01</v>
          </cell>
          <cell r="I249">
            <v>0</v>
          </cell>
          <cell r="J249">
            <v>0</v>
          </cell>
          <cell r="K249">
            <v>0</v>
          </cell>
          <cell r="L249">
            <v>0.2</v>
          </cell>
          <cell r="M249">
            <v>0</v>
          </cell>
          <cell r="N249">
            <v>0</v>
          </cell>
          <cell r="O249">
            <v>0</v>
          </cell>
          <cell r="P249">
            <v>0.2</v>
          </cell>
          <cell r="Q249">
            <v>0</v>
          </cell>
          <cell r="R249">
            <v>0</v>
          </cell>
          <cell r="S249" t="str">
            <v>Ia Tul</v>
          </cell>
          <cell r="T249">
            <v>0</v>
          </cell>
          <cell r="U249">
            <v>0</v>
          </cell>
          <cell r="V249">
            <v>0</v>
          </cell>
          <cell r="W249">
            <v>0</v>
          </cell>
          <cell r="X249">
            <v>0</v>
          </cell>
          <cell r="Y249">
            <v>0</v>
          </cell>
          <cell r="Z249">
            <v>0</v>
          </cell>
          <cell r="AA249">
            <v>0</v>
          </cell>
          <cell r="AB249">
            <v>0</v>
          </cell>
          <cell r="AC249">
            <v>0.2</v>
          </cell>
          <cell r="AD249">
            <v>0.2</v>
          </cell>
          <cell r="AE249">
            <v>0</v>
          </cell>
          <cell r="AF249">
            <v>0</v>
          </cell>
          <cell r="AG249">
            <v>0</v>
          </cell>
          <cell r="AH249">
            <v>0</v>
          </cell>
          <cell r="AI249">
            <v>0.2</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t="str">
            <v>DT dự án không bằng DT các năm</v>
          </cell>
          <cell r="CJ249">
            <v>0</v>
          </cell>
          <cell r="CK249">
            <v>0</v>
          </cell>
          <cell r="CL249">
            <v>0</v>
          </cell>
        </row>
        <row r="250">
          <cell r="D250">
            <v>0</v>
          </cell>
          <cell r="E250">
            <v>0</v>
          </cell>
          <cell r="F250">
            <v>0</v>
          </cell>
          <cell r="G250">
            <v>0</v>
          </cell>
          <cell r="H250" t="str">
            <v xml:space="preserve">Dự án sắp xếp khu dân cư, xây dựng  thôn, làng kiểu mẫu NTM </v>
          </cell>
          <cell r="I250">
            <v>0</v>
          </cell>
          <cell r="J250">
            <v>0</v>
          </cell>
          <cell r="K250">
            <v>0</v>
          </cell>
          <cell r="L250">
            <v>5</v>
          </cell>
          <cell r="M250">
            <v>0</v>
          </cell>
          <cell r="N250">
            <v>0</v>
          </cell>
          <cell r="O250">
            <v>0</v>
          </cell>
          <cell r="P250">
            <v>5</v>
          </cell>
          <cell r="Q250">
            <v>0</v>
          </cell>
          <cell r="R250" t="str">
            <v xml:space="preserve"> Buôn Biah A</v>
          </cell>
          <cell r="S250" t="str">
            <v>Ia Tul</v>
          </cell>
          <cell r="T250">
            <v>0</v>
          </cell>
          <cell r="U250">
            <v>0</v>
          </cell>
          <cell r="V250">
            <v>0</v>
          </cell>
          <cell r="W250">
            <v>0</v>
          </cell>
          <cell r="X250">
            <v>0</v>
          </cell>
          <cell r="Y250">
            <v>0</v>
          </cell>
          <cell r="Z250">
            <v>0</v>
          </cell>
          <cell r="AA250">
            <v>0</v>
          </cell>
          <cell r="AB250">
            <v>0</v>
          </cell>
          <cell r="AC250">
            <v>5</v>
          </cell>
          <cell r="AD250">
            <v>5</v>
          </cell>
          <cell r="AE250">
            <v>0</v>
          </cell>
          <cell r="AF250">
            <v>0</v>
          </cell>
          <cell r="AG250">
            <v>0</v>
          </cell>
          <cell r="AH250">
            <v>0</v>
          </cell>
          <cell r="AI250">
            <v>3.5</v>
          </cell>
          <cell r="AJ250">
            <v>1.5</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5</v>
          </cell>
          <cell r="CJ250">
            <v>0</v>
          </cell>
          <cell r="CK250">
            <v>0</v>
          </cell>
          <cell r="CL250">
            <v>0</v>
          </cell>
        </row>
        <row r="251">
          <cell r="D251">
            <v>0</v>
          </cell>
          <cell r="E251">
            <v>0</v>
          </cell>
          <cell r="F251">
            <v>0</v>
          </cell>
          <cell r="G251">
            <v>0</v>
          </cell>
          <cell r="H251" t="str">
            <v xml:space="preserve">Dự án sắp xếp khu dân cư, xây dựng  thôn, làng kiểu mẫu NTM </v>
          </cell>
          <cell r="I251">
            <v>0</v>
          </cell>
          <cell r="J251">
            <v>0</v>
          </cell>
          <cell r="K251">
            <v>0</v>
          </cell>
          <cell r="L251">
            <v>5</v>
          </cell>
          <cell r="M251">
            <v>0</v>
          </cell>
          <cell r="N251">
            <v>0</v>
          </cell>
          <cell r="O251">
            <v>0</v>
          </cell>
          <cell r="P251">
            <v>5</v>
          </cell>
          <cell r="Q251">
            <v>0</v>
          </cell>
          <cell r="R251" t="str">
            <v>Thuộc thôn Blôm, Mơ Nang 01</v>
          </cell>
          <cell r="S251" t="str">
            <v>Kim Tân</v>
          </cell>
          <cell r="T251">
            <v>0</v>
          </cell>
          <cell r="U251">
            <v>0</v>
          </cell>
          <cell r="V251">
            <v>0</v>
          </cell>
          <cell r="W251">
            <v>0</v>
          </cell>
          <cell r="X251">
            <v>0</v>
          </cell>
          <cell r="Y251">
            <v>0</v>
          </cell>
          <cell r="Z251">
            <v>0</v>
          </cell>
          <cell r="AA251">
            <v>0</v>
          </cell>
          <cell r="AB251">
            <v>0</v>
          </cell>
          <cell r="AC251">
            <v>5</v>
          </cell>
          <cell r="AD251">
            <v>5</v>
          </cell>
          <cell r="AE251">
            <v>0</v>
          </cell>
          <cell r="AF251">
            <v>0</v>
          </cell>
          <cell r="AG251">
            <v>0</v>
          </cell>
          <cell r="AH251">
            <v>0</v>
          </cell>
          <cell r="AI251">
            <v>3</v>
          </cell>
          <cell r="AJ251">
            <v>2</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5</v>
          </cell>
          <cell r="CJ251">
            <v>0</v>
          </cell>
          <cell r="CK251">
            <v>0</v>
          </cell>
          <cell r="CL251">
            <v>0</v>
          </cell>
        </row>
        <row r="252">
          <cell r="D252">
            <v>0</v>
          </cell>
          <cell r="E252">
            <v>0</v>
          </cell>
          <cell r="F252">
            <v>0</v>
          </cell>
          <cell r="G252">
            <v>0</v>
          </cell>
          <cell r="H252" t="str">
            <v>Giáo xứ Phú Lâm</v>
          </cell>
          <cell r="I252">
            <v>0</v>
          </cell>
          <cell r="J252">
            <v>0</v>
          </cell>
          <cell r="K252">
            <v>0</v>
          </cell>
          <cell r="L252">
            <v>1.06</v>
          </cell>
          <cell r="M252">
            <v>0</v>
          </cell>
          <cell r="N252">
            <v>0</v>
          </cell>
          <cell r="O252">
            <v>0</v>
          </cell>
          <cell r="P252">
            <v>1.06</v>
          </cell>
          <cell r="Q252">
            <v>0</v>
          </cell>
          <cell r="R252">
            <v>0</v>
          </cell>
          <cell r="S252" t="str">
            <v>Pờ Tó</v>
          </cell>
          <cell r="T252">
            <v>0</v>
          </cell>
          <cell r="U252">
            <v>0</v>
          </cell>
          <cell r="V252">
            <v>0</v>
          </cell>
          <cell r="W252">
            <v>0</v>
          </cell>
          <cell r="X252">
            <v>0</v>
          </cell>
          <cell r="Y252">
            <v>0</v>
          </cell>
          <cell r="Z252">
            <v>0</v>
          </cell>
          <cell r="AA252">
            <v>0</v>
          </cell>
          <cell r="AB252">
            <v>0</v>
          </cell>
          <cell r="AC252">
            <v>1.01</v>
          </cell>
          <cell r="AD252">
            <v>1.01</v>
          </cell>
          <cell r="AE252">
            <v>0</v>
          </cell>
          <cell r="AF252">
            <v>0</v>
          </cell>
          <cell r="AG252">
            <v>0</v>
          </cell>
          <cell r="AH252">
            <v>0</v>
          </cell>
          <cell r="AI252">
            <v>0.9</v>
          </cell>
          <cell r="AJ252">
            <v>0.11</v>
          </cell>
          <cell r="AK252">
            <v>0</v>
          </cell>
          <cell r="AL252">
            <v>0</v>
          </cell>
          <cell r="AM252">
            <v>0</v>
          </cell>
          <cell r="AN252">
            <v>0</v>
          </cell>
          <cell r="AO252">
            <v>0</v>
          </cell>
          <cell r="AP252">
            <v>0</v>
          </cell>
          <cell r="AQ252">
            <v>0.05</v>
          </cell>
          <cell r="AR252">
            <v>0</v>
          </cell>
          <cell r="AS252">
            <v>0.05</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0.05</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1.06</v>
          </cell>
          <cell r="CJ252">
            <v>0</v>
          </cell>
          <cell r="CK252">
            <v>0</v>
          </cell>
          <cell r="CL252">
            <v>0</v>
          </cell>
        </row>
        <row r="253">
          <cell r="D253">
            <v>0</v>
          </cell>
          <cell r="E253">
            <v>0</v>
          </cell>
          <cell r="F253">
            <v>0</v>
          </cell>
          <cell r="G253">
            <v>0</v>
          </cell>
          <cell r="H253" t="str">
            <v>Dự án đất bờ kè chống sạt lỡ Sông Ba</v>
          </cell>
          <cell r="I253">
            <v>0</v>
          </cell>
          <cell r="J253">
            <v>0</v>
          </cell>
          <cell r="K253">
            <v>0</v>
          </cell>
          <cell r="L253">
            <v>1</v>
          </cell>
          <cell r="M253">
            <v>0</v>
          </cell>
          <cell r="N253">
            <v>0</v>
          </cell>
          <cell r="O253">
            <v>0</v>
          </cell>
          <cell r="P253">
            <v>1</v>
          </cell>
          <cell r="Q253">
            <v>0</v>
          </cell>
          <cell r="R253">
            <v>0</v>
          </cell>
          <cell r="S253" t="str">
            <v>Ia Tul</v>
          </cell>
          <cell r="T253">
            <v>0</v>
          </cell>
          <cell r="U253">
            <v>0</v>
          </cell>
          <cell r="V253">
            <v>0</v>
          </cell>
          <cell r="W253">
            <v>0</v>
          </cell>
          <cell r="X253">
            <v>0</v>
          </cell>
          <cell r="Y253">
            <v>0</v>
          </cell>
          <cell r="Z253">
            <v>0</v>
          </cell>
          <cell r="AA253">
            <v>0</v>
          </cell>
          <cell r="AB253">
            <v>0</v>
          </cell>
          <cell r="AC253">
            <v>1</v>
          </cell>
          <cell r="AD253">
            <v>1</v>
          </cell>
          <cell r="AE253">
            <v>0</v>
          </cell>
          <cell r="AF253">
            <v>0</v>
          </cell>
          <cell r="AG253">
            <v>0</v>
          </cell>
          <cell r="AH253">
            <v>0</v>
          </cell>
          <cell r="AI253">
            <v>1</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1</v>
          </cell>
          <cell r="CJ253">
            <v>0</v>
          </cell>
          <cell r="CK253">
            <v>0</v>
          </cell>
          <cell r="CL253">
            <v>0</v>
          </cell>
        </row>
        <row r="254">
          <cell r="D254">
            <v>0</v>
          </cell>
          <cell r="E254">
            <v>0</v>
          </cell>
          <cell r="F254">
            <v>0</v>
          </cell>
          <cell r="G254">
            <v>0</v>
          </cell>
          <cell r="H254" t="str">
            <v>Dự án đất bờ kè chống sạt lỡ Sông Ba</v>
          </cell>
          <cell r="I254">
            <v>0</v>
          </cell>
          <cell r="J254">
            <v>0</v>
          </cell>
          <cell r="K254">
            <v>0</v>
          </cell>
          <cell r="L254">
            <v>1</v>
          </cell>
          <cell r="M254">
            <v>0</v>
          </cell>
          <cell r="N254">
            <v>0</v>
          </cell>
          <cell r="O254">
            <v>0</v>
          </cell>
          <cell r="P254">
            <v>1</v>
          </cell>
          <cell r="Q254">
            <v>0</v>
          </cell>
          <cell r="R254">
            <v>0</v>
          </cell>
          <cell r="S254" t="str">
            <v>Ia Broăi</v>
          </cell>
          <cell r="T254">
            <v>0</v>
          </cell>
          <cell r="U254">
            <v>0</v>
          </cell>
          <cell r="V254">
            <v>0</v>
          </cell>
          <cell r="W254">
            <v>0</v>
          </cell>
          <cell r="X254">
            <v>0</v>
          </cell>
          <cell r="Y254">
            <v>0</v>
          </cell>
          <cell r="Z254">
            <v>0</v>
          </cell>
          <cell r="AA254">
            <v>0</v>
          </cell>
          <cell r="AB254">
            <v>0</v>
          </cell>
          <cell r="AC254">
            <v>1</v>
          </cell>
          <cell r="AD254">
            <v>1</v>
          </cell>
          <cell r="AE254">
            <v>0</v>
          </cell>
          <cell r="AF254">
            <v>0</v>
          </cell>
          <cell r="AG254">
            <v>0</v>
          </cell>
          <cell r="AH254">
            <v>0</v>
          </cell>
          <cell r="AI254">
            <v>1</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1</v>
          </cell>
          <cell r="CJ254">
            <v>0</v>
          </cell>
          <cell r="CK254">
            <v>0</v>
          </cell>
          <cell r="CL254">
            <v>0</v>
          </cell>
        </row>
        <row r="255">
          <cell r="D255">
            <v>0</v>
          </cell>
          <cell r="E255">
            <v>0</v>
          </cell>
          <cell r="F255">
            <v>0</v>
          </cell>
          <cell r="G255">
            <v>0</v>
          </cell>
          <cell r="H255" t="str">
            <v>Chuyển đổi mục đích từ đất nông nghiệp sang đất phi NN (sản xuất kinh doanh) tại xã Ia Broắi</v>
          </cell>
          <cell r="I255">
            <v>0</v>
          </cell>
          <cell r="J255">
            <v>0</v>
          </cell>
          <cell r="K255">
            <v>0</v>
          </cell>
          <cell r="L255">
            <v>0.5</v>
          </cell>
          <cell r="M255">
            <v>0</v>
          </cell>
          <cell r="N255">
            <v>0</v>
          </cell>
          <cell r="O255">
            <v>0</v>
          </cell>
          <cell r="P255">
            <v>0.5</v>
          </cell>
          <cell r="Q255">
            <v>0</v>
          </cell>
          <cell r="R255">
            <v>0</v>
          </cell>
          <cell r="S255" t="str">
            <v xml:space="preserve"> Ia Broắi</v>
          </cell>
          <cell r="T255">
            <v>0</v>
          </cell>
          <cell r="U255">
            <v>0</v>
          </cell>
          <cell r="V255">
            <v>0</v>
          </cell>
          <cell r="W255">
            <v>0</v>
          </cell>
          <cell r="X255">
            <v>0</v>
          </cell>
          <cell r="Y255">
            <v>0</v>
          </cell>
          <cell r="Z255">
            <v>0</v>
          </cell>
          <cell r="AA255">
            <v>0</v>
          </cell>
          <cell r="AB255">
            <v>0</v>
          </cell>
          <cell r="AC255">
            <v>0.5</v>
          </cell>
          <cell r="AD255">
            <v>0.5</v>
          </cell>
          <cell r="AE255">
            <v>0</v>
          </cell>
          <cell r="AF255">
            <v>0</v>
          </cell>
          <cell r="AG255">
            <v>0</v>
          </cell>
          <cell r="AH255">
            <v>0</v>
          </cell>
          <cell r="AI255">
            <v>0.5</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0.5</v>
          </cell>
          <cell r="CJ255">
            <v>0</v>
          </cell>
          <cell r="CK255">
            <v>0</v>
          </cell>
          <cell r="CL255">
            <v>0</v>
          </cell>
        </row>
        <row r="256">
          <cell r="D256">
            <v>0</v>
          </cell>
          <cell r="E256">
            <v>0</v>
          </cell>
          <cell r="F256">
            <v>0</v>
          </cell>
          <cell r="G256">
            <v>0</v>
          </cell>
          <cell r="H256" t="str">
            <v>Chuyển đổi mục đích từ đất nông nghiệp sang đất phi NN (sản xuất kinh doanh) tại xã Ia Tul</v>
          </cell>
          <cell r="I256">
            <v>0</v>
          </cell>
          <cell r="J256">
            <v>0</v>
          </cell>
          <cell r="K256">
            <v>0</v>
          </cell>
          <cell r="L256">
            <v>0.5</v>
          </cell>
          <cell r="M256">
            <v>0</v>
          </cell>
          <cell r="N256">
            <v>0</v>
          </cell>
          <cell r="O256">
            <v>0</v>
          </cell>
          <cell r="P256">
            <v>0.5</v>
          </cell>
          <cell r="Q256">
            <v>0</v>
          </cell>
          <cell r="R256">
            <v>0</v>
          </cell>
          <cell r="S256" t="str">
            <v>Ia Tul</v>
          </cell>
          <cell r="T256">
            <v>0</v>
          </cell>
          <cell r="U256">
            <v>0</v>
          </cell>
          <cell r="V256">
            <v>0</v>
          </cell>
          <cell r="W256">
            <v>0</v>
          </cell>
          <cell r="X256">
            <v>0</v>
          </cell>
          <cell r="Y256">
            <v>0</v>
          </cell>
          <cell r="Z256">
            <v>0</v>
          </cell>
          <cell r="AA256">
            <v>0</v>
          </cell>
          <cell r="AB256">
            <v>0</v>
          </cell>
          <cell r="AC256">
            <v>0.5</v>
          </cell>
          <cell r="AD256">
            <v>0.5</v>
          </cell>
          <cell r="AE256">
            <v>0</v>
          </cell>
          <cell r="AF256">
            <v>0</v>
          </cell>
          <cell r="AG256">
            <v>0</v>
          </cell>
          <cell r="AH256">
            <v>0</v>
          </cell>
          <cell r="AI256">
            <v>0.5</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0.5</v>
          </cell>
          <cell r="CJ256">
            <v>0</v>
          </cell>
          <cell r="CK256">
            <v>0</v>
          </cell>
          <cell r="CL256">
            <v>0</v>
          </cell>
        </row>
        <row r="257">
          <cell r="D257">
            <v>0</v>
          </cell>
          <cell r="E257">
            <v>0</v>
          </cell>
          <cell r="F257">
            <v>0</v>
          </cell>
          <cell r="G257">
            <v>0</v>
          </cell>
          <cell r="H257" t="str">
            <v>Chuyển đổi mục đích từ đất nông nghiệp sang đất phi NN (sản xuất kinh doanh) tại xã Chư Mố</v>
          </cell>
          <cell r="I257">
            <v>0</v>
          </cell>
          <cell r="J257">
            <v>0</v>
          </cell>
          <cell r="K257">
            <v>0</v>
          </cell>
          <cell r="L257">
            <v>0.5</v>
          </cell>
          <cell r="M257">
            <v>0</v>
          </cell>
          <cell r="N257">
            <v>0</v>
          </cell>
          <cell r="O257">
            <v>0</v>
          </cell>
          <cell r="P257">
            <v>0.5</v>
          </cell>
          <cell r="Q257">
            <v>0</v>
          </cell>
          <cell r="R257">
            <v>0</v>
          </cell>
          <cell r="S257" t="str">
            <v>Chư Mố</v>
          </cell>
          <cell r="T257">
            <v>0</v>
          </cell>
          <cell r="U257">
            <v>0</v>
          </cell>
          <cell r="V257">
            <v>0</v>
          </cell>
          <cell r="W257">
            <v>0</v>
          </cell>
          <cell r="X257">
            <v>0</v>
          </cell>
          <cell r="Y257">
            <v>0</v>
          </cell>
          <cell r="Z257">
            <v>0</v>
          </cell>
          <cell r="AA257">
            <v>0</v>
          </cell>
          <cell r="AB257">
            <v>0</v>
          </cell>
          <cell r="AC257">
            <v>0.5</v>
          </cell>
          <cell r="AD257">
            <v>0.5</v>
          </cell>
          <cell r="AE257">
            <v>0</v>
          </cell>
          <cell r="AF257">
            <v>0</v>
          </cell>
          <cell r="AG257">
            <v>0</v>
          </cell>
          <cell r="AH257">
            <v>0</v>
          </cell>
          <cell r="AI257">
            <v>0.5</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0.5</v>
          </cell>
          <cell r="CJ257">
            <v>0</v>
          </cell>
          <cell r="CK257">
            <v>0</v>
          </cell>
          <cell r="CL257">
            <v>0</v>
          </cell>
        </row>
        <row r="258">
          <cell r="D258">
            <v>0</v>
          </cell>
          <cell r="E258">
            <v>0</v>
          </cell>
          <cell r="F258">
            <v>0</v>
          </cell>
          <cell r="G258">
            <v>0</v>
          </cell>
          <cell r="H258" t="str">
            <v>Chuyển đổi mục đích từ đất nông nghiệp sang đất phi NN (sản xuất kinh doanh) tại xã Ia Trốk</v>
          </cell>
          <cell r="I258">
            <v>0</v>
          </cell>
          <cell r="J258">
            <v>0</v>
          </cell>
          <cell r="K258">
            <v>0</v>
          </cell>
          <cell r="L258">
            <v>0.5</v>
          </cell>
          <cell r="M258">
            <v>0</v>
          </cell>
          <cell r="N258">
            <v>0</v>
          </cell>
          <cell r="O258">
            <v>0</v>
          </cell>
          <cell r="P258">
            <v>0.5</v>
          </cell>
          <cell r="Q258">
            <v>0</v>
          </cell>
          <cell r="R258">
            <v>0</v>
          </cell>
          <cell r="S258" t="str">
            <v>Ia Trốk</v>
          </cell>
          <cell r="T258">
            <v>0</v>
          </cell>
          <cell r="U258">
            <v>0</v>
          </cell>
          <cell r="V258">
            <v>0</v>
          </cell>
          <cell r="W258">
            <v>0</v>
          </cell>
          <cell r="X258">
            <v>0</v>
          </cell>
          <cell r="Y258">
            <v>0</v>
          </cell>
          <cell r="Z258">
            <v>0</v>
          </cell>
          <cell r="AA258">
            <v>0</v>
          </cell>
          <cell r="AB258">
            <v>0</v>
          </cell>
          <cell r="AC258">
            <v>0.5</v>
          </cell>
          <cell r="AD258">
            <v>0.5</v>
          </cell>
          <cell r="AE258">
            <v>0</v>
          </cell>
          <cell r="AF258">
            <v>0</v>
          </cell>
          <cell r="AG258">
            <v>0</v>
          </cell>
          <cell r="AH258">
            <v>0</v>
          </cell>
          <cell r="AI258">
            <v>0.5</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0.5</v>
          </cell>
          <cell r="CJ258">
            <v>0</v>
          </cell>
          <cell r="CK258">
            <v>0</v>
          </cell>
          <cell r="CL258">
            <v>0</v>
          </cell>
        </row>
        <row r="259">
          <cell r="D259">
            <v>0</v>
          </cell>
          <cell r="E259">
            <v>0</v>
          </cell>
          <cell r="F259">
            <v>0</v>
          </cell>
          <cell r="G259">
            <v>0</v>
          </cell>
          <cell r="H259" t="str">
            <v>Trong khu dân cư thôn làng trong xã Pờ Tó</v>
          </cell>
          <cell r="I259">
            <v>0</v>
          </cell>
          <cell r="J259">
            <v>0</v>
          </cell>
          <cell r="K259">
            <v>0</v>
          </cell>
          <cell r="L259">
            <v>1.4300000000000002</v>
          </cell>
          <cell r="M259">
            <v>0</v>
          </cell>
          <cell r="N259">
            <v>0</v>
          </cell>
          <cell r="O259">
            <v>0</v>
          </cell>
          <cell r="P259">
            <v>1.4300000000000002</v>
          </cell>
          <cell r="Q259">
            <v>0</v>
          </cell>
          <cell r="R259">
            <v>0</v>
          </cell>
          <cell r="S259" t="str">
            <v>Pờ Tó</v>
          </cell>
          <cell r="T259">
            <v>0</v>
          </cell>
          <cell r="U259">
            <v>0</v>
          </cell>
          <cell r="V259">
            <v>0</v>
          </cell>
          <cell r="W259">
            <v>0</v>
          </cell>
          <cell r="X259">
            <v>0</v>
          </cell>
          <cell r="Y259">
            <v>0</v>
          </cell>
          <cell r="Z259">
            <v>0</v>
          </cell>
          <cell r="AA259">
            <v>0</v>
          </cell>
          <cell r="AB259">
            <v>0</v>
          </cell>
          <cell r="AC259">
            <v>1.4300000000000002</v>
          </cell>
          <cell r="AD259">
            <v>1.4300000000000002</v>
          </cell>
          <cell r="AE259">
            <v>0.11</v>
          </cell>
          <cell r="AF259">
            <v>0</v>
          </cell>
          <cell r="AG259">
            <v>0</v>
          </cell>
          <cell r="AH259">
            <v>0.11</v>
          </cell>
          <cell r="AI259">
            <v>0.65</v>
          </cell>
          <cell r="AJ259">
            <v>0.67</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1.4300000000000002</v>
          </cell>
          <cell r="CJ259">
            <v>0</v>
          </cell>
          <cell r="CK259">
            <v>0</v>
          </cell>
          <cell r="CL259">
            <v>0</v>
          </cell>
        </row>
        <row r="260">
          <cell r="D260">
            <v>0</v>
          </cell>
          <cell r="E260">
            <v>0</v>
          </cell>
          <cell r="F260">
            <v>0</v>
          </cell>
          <cell r="G260">
            <v>0</v>
          </cell>
          <cell r="H260" t="str">
            <v>Khu dân cư trong xã các thôn trong xã Chư Răng</v>
          </cell>
          <cell r="I260">
            <v>0</v>
          </cell>
          <cell r="J260">
            <v>0</v>
          </cell>
          <cell r="K260">
            <v>0</v>
          </cell>
          <cell r="L260">
            <v>1.19</v>
          </cell>
          <cell r="M260">
            <v>0</v>
          </cell>
          <cell r="N260">
            <v>0</v>
          </cell>
          <cell r="O260">
            <v>0</v>
          </cell>
          <cell r="P260">
            <v>1.19</v>
          </cell>
          <cell r="Q260">
            <v>0</v>
          </cell>
          <cell r="R260">
            <v>0</v>
          </cell>
          <cell r="S260" t="str">
            <v>Chư Răng</v>
          </cell>
          <cell r="T260">
            <v>0</v>
          </cell>
          <cell r="U260">
            <v>0</v>
          </cell>
          <cell r="V260">
            <v>0</v>
          </cell>
          <cell r="W260">
            <v>0</v>
          </cell>
          <cell r="X260">
            <v>0</v>
          </cell>
          <cell r="Y260">
            <v>0</v>
          </cell>
          <cell r="Z260">
            <v>0</v>
          </cell>
          <cell r="AA260">
            <v>0</v>
          </cell>
          <cell r="AB260">
            <v>0</v>
          </cell>
          <cell r="AC260">
            <v>1.19</v>
          </cell>
          <cell r="AD260">
            <v>1.19</v>
          </cell>
          <cell r="AE260">
            <v>0.18</v>
          </cell>
          <cell r="AF260">
            <v>0</v>
          </cell>
          <cell r="AG260">
            <v>0</v>
          </cell>
          <cell r="AH260">
            <v>0.18</v>
          </cell>
          <cell r="AI260">
            <v>0.65</v>
          </cell>
          <cell r="AJ260">
            <v>0.36</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1.19</v>
          </cell>
          <cell r="CJ260">
            <v>0</v>
          </cell>
          <cell r="CK260">
            <v>0</v>
          </cell>
          <cell r="CL260">
            <v>0</v>
          </cell>
        </row>
        <row r="261">
          <cell r="D261">
            <v>0</v>
          </cell>
          <cell r="E261">
            <v>0</v>
          </cell>
          <cell r="F261">
            <v>0</v>
          </cell>
          <cell r="G261">
            <v>0</v>
          </cell>
          <cell r="H261" t="str">
            <v>Khu dân cư trong xã các thôn trong xã</v>
          </cell>
          <cell r="I261">
            <v>0</v>
          </cell>
          <cell r="J261">
            <v>0</v>
          </cell>
          <cell r="K261">
            <v>0</v>
          </cell>
          <cell r="L261">
            <v>0.84</v>
          </cell>
          <cell r="M261">
            <v>0</v>
          </cell>
          <cell r="N261">
            <v>0</v>
          </cell>
          <cell r="O261">
            <v>0</v>
          </cell>
          <cell r="P261">
            <v>0.84</v>
          </cell>
          <cell r="Q261">
            <v>0</v>
          </cell>
          <cell r="R261">
            <v>0</v>
          </cell>
          <cell r="S261" t="str">
            <v>Kim Tân</v>
          </cell>
          <cell r="T261">
            <v>0</v>
          </cell>
          <cell r="U261">
            <v>0</v>
          </cell>
          <cell r="V261">
            <v>0</v>
          </cell>
          <cell r="W261">
            <v>0</v>
          </cell>
          <cell r="X261">
            <v>0</v>
          </cell>
          <cell r="Y261">
            <v>0</v>
          </cell>
          <cell r="Z261">
            <v>0</v>
          </cell>
          <cell r="AA261">
            <v>0</v>
          </cell>
          <cell r="AB261">
            <v>0</v>
          </cell>
          <cell r="AC261">
            <v>0.84</v>
          </cell>
          <cell r="AD261">
            <v>0.84</v>
          </cell>
          <cell r="AE261">
            <v>0.1</v>
          </cell>
          <cell r="AF261">
            <v>0</v>
          </cell>
          <cell r="AG261">
            <v>0</v>
          </cell>
          <cell r="AH261">
            <v>0.1</v>
          </cell>
          <cell r="AI261">
            <v>0.25</v>
          </cell>
          <cell r="AJ261">
            <v>0.49</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0.84</v>
          </cell>
          <cell r="CJ261">
            <v>0</v>
          </cell>
          <cell r="CK261">
            <v>0</v>
          </cell>
          <cell r="CL261">
            <v>0</v>
          </cell>
        </row>
        <row r="262">
          <cell r="D262">
            <v>0</v>
          </cell>
          <cell r="E262">
            <v>0</v>
          </cell>
          <cell r="F262">
            <v>0</v>
          </cell>
          <cell r="G262">
            <v>0</v>
          </cell>
          <cell r="H262" t="str">
            <v>Khu dân cư trong xã các thôn trong xã, Khu vực hai bên đường đầu cầu Kdăm đi xã Ia Kdăm</v>
          </cell>
          <cell r="I262">
            <v>0</v>
          </cell>
          <cell r="J262">
            <v>0</v>
          </cell>
          <cell r="K262">
            <v>0</v>
          </cell>
          <cell r="L262">
            <v>1.42</v>
          </cell>
          <cell r="M262">
            <v>0</v>
          </cell>
          <cell r="N262">
            <v>0</v>
          </cell>
          <cell r="O262">
            <v>0</v>
          </cell>
          <cell r="P262">
            <v>1.42</v>
          </cell>
          <cell r="Q262">
            <v>0</v>
          </cell>
          <cell r="R262">
            <v>0</v>
          </cell>
          <cell r="S262" t="str">
            <v>Ia Mrơn</v>
          </cell>
          <cell r="T262">
            <v>0</v>
          </cell>
          <cell r="U262">
            <v>0</v>
          </cell>
          <cell r="V262">
            <v>0</v>
          </cell>
          <cell r="W262">
            <v>0</v>
          </cell>
          <cell r="X262">
            <v>0</v>
          </cell>
          <cell r="Y262">
            <v>0</v>
          </cell>
          <cell r="Z262">
            <v>0</v>
          </cell>
          <cell r="AA262">
            <v>0</v>
          </cell>
          <cell r="AB262">
            <v>0</v>
          </cell>
          <cell r="AC262">
            <v>1.42</v>
          </cell>
          <cell r="AD262">
            <v>1.42</v>
          </cell>
          <cell r="AE262">
            <v>0.1</v>
          </cell>
          <cell r="AF262">
            <v>0</v>
          </cell>
          <cell r="AG262">
            <v>0</v>
          </cell>
          <cell r="AH262">
            <v>0.1</v>
          </cell>
          <cell r="AI262">
            <v>0.75</v>
          </cell>
          <cell r="AJ262">
            <v>0.56999999999999995</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1.42</v>
          </cell>
          <cell r="CJ262">
            <v>0</v>
          </cell>
          <cell r="CK262">
            <v>0</v>
          </cell>
          <cell r="CL262">
            <v>0</v>
          </cell>
        </row>
        <row r="263">
          <cell r="D263">
            <v>0</v>
          </cell>
          <cell r="E263">
            <v>0</v>
          </cell>
          <cell r="F263">
            <v>0</v>
          </cell>
          <cell r="G263">
            <v>0</v>
          </cell>
          <cell r="H263" t="str">
            <v>Khu dân cư trong xã các thôn trong xã, khu vực đối diện hạt chín thuộc tờ bản đồ số 24</v>
          </cell>
          <cell r="I263">
            <v>0</v>
          </cell>
          <cell r="J263">
            <v>0</v>
          </cell>
          <cell r="K263">
            <v>0</v>
          </cell>
          <cell r="L263">
            <v>1.98</v>
          </cell>
          <cell r="M263">
            <v>0</v>
          </cell>
          <cell r="N263">
            <v>0</v>
          </cell>
          <cell r="O263">
            <v>0</v>
          </cell>
          <cell r="P263">
            <v>1.98</v>
          </cell>
          <cell r="Q263">
            <v>0</v>
          </cell>
          <cell r="R263">
            <v>0</v>
          </cell>
          <cell r="S263" t="str">
            <v>Ia Trốk</v>
          </cell>
          <cell r="T263">
            <v>0</v>
          </cell>
          <cell r="U263">
            <v>0</v>
          </cell>
          <cell r="V263">
            <v>0</v>
          </cell>
          <cell r="W263">
            <v>0</v>
          </cell>
          <cell r="X263">
            <v>0</v>
          </cell>
          <cell r="Y263">
            <v>0</v>
          </cell>
          <cell r="Z263">
            <v>0</v>
          </cell>
          <cell r="AA263">
            <v>0</v>
          </cell>
          <cell r="AB263">
            <v>0</v>
          </cell>
          <cell r="AC263">
            <v>1.98</v>
          </cell>
          <cell r="AD263">
            <v>1.98</v>
          </cell>
          <cell r="AE263">
            <v>0.56000000000000005</v>
          </cell>
          <cell r="AF263">
            <v>0</v>
          </cell>
          <cell r="AG263">
            <v>0</v>
          </cell>
          <cell r="AH263">
            <v>0.56000000000000005</v>
          </cell>
          <cell r="AI263">
            <v>0.75</v>
          </cell>
          <cell r="AJ263">
            <v>0.67</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1.98</v>
          </cell>
          <cell r="CJ263">
            <v>0</v>
          </cell>
          <cell r="CK263">
            <v>0</v>
          </cell>
          <cell r="CL263">
            <v>0</v>
          </cell>
        </row>
        <row r="264">
          <cell r="D264">
            <v>0</v>
          </cell>
          <cell r="E264">
            <v>0</v>
          </cell>
          <cell r="F264">
            <v>0</v>
          </cell>
          <cell r="G264">
            <v>0</v>
          </cell>
          <cell r="H264" t="str">
            <v>Khu dân cư trong xã các thôn trong xã</v>
          </cell>
          <cell r="I264">
            <v>0</v>
          </cell>
          <cell r="J264">
            <v>0</v>
          </cell>
          <cell r="K264">
            <v>0</v>
          </cell>
          <cell r="L264">
            <v>0.31</v>
          </cell>
          <cell r="M264">
            <v>0</v>
          </cell>
          <cell r="N264">
            <v>0</v>
          </cell>
          <cell r="O264">
            <v>0</v>
          </cell>
          <cell r="P264">
            <v>0.31</v>
          </cell>
          <cell r="Q264">
            <v>0</v>
          </cell>
          <cell r="R264">
            <v>0</v>
          </cell>
          <cell r="S264" t="str">
            <v>Ia Broắi</v>
          </cell>
          <cell r="T264">
            <v>0</v>
          </cell>
          <cell r="U264">
            <v>0</v>
          </cell>
          <cell r="V264">
            <v>0</v>
          </cell>
          <cell r="W264">
            <v>0</v>
          </cell>
          <cell r="X264">
            <v>0</v>
          </cell>
          <cell r="Y264">
            <v>0</v>
          </cell>
          <cell r="Z264">
            <v>0</v>
          </cell>
          <cell r="AA264">
            <v>0</v>
          </cell>
          <cell r="AB264">
            <v>0</v>
          </cell>
          <cell r="AC264">
            <v>0.31</v>
          </cell>
          <cell r="AD264">
            <v>0.31</v>
          </cell>
          <cell r="AE264">
            <v>0.1</v>
          </cell>
          <cell r="AF264">
            <v>0</v>
          </cell>
          <cell r="AG264">
            <v>0</v>
          </cell>
          <cell r="AH264">
            <v>0.1</v>
          </cell>
          <cell r="AI264">
            <v>0.1</v>
          </cell>
          <cell r="AJ264">
            <v>0.11</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0.31</v>
          </cell>
          <cell r="CJ264">
            <v>0</v>
          </cell>
          <cell r="CK264">
            <v>0</v>
          </cell>
          <cell r="CL264">
            <v>0</v>
          </cell>
        </row>
        <row r="265">
          <cell r="D265">
            <v>0</v>
          </cell>
          <cell r="E265">
            <v>0</v>
          </cell>
          <cell r="F265">
            <v>0</v>
          </cell>
          <cell r="G265">
            <v>0</v>
          </cell>
          <cell r="H265" t="str">
            <v>Khu dân cư trong xã các thôn trong xã</v>
          </cell>
          <cell r="I265">
            <v>0</v>
          </cell>
          <cell r="J265">
            <v>0</v>
          </cell>
          <cell r="K265">
            <v>0</v>
          </cell>
          <cell r="L265">
            <v>0.66</v>
          </cell>
          <cell r="M265">
            <v>0</v>
          </cell>
          <cell r="N265">
            <v>0</v>
          </cell>
          <cell r="O265">
            <v>0</v>
          </cell>
          <cell r="P265">
            <v>0.66</v>
          </cell>
          <cell r="Q265">
            <v>0</v>
          </cell>
          <cell r="R265">
            <v>0</v>
          </cell>
          <cell r="S265" t="str">
            <v>Ia Tul</v>
          </cell>
          <cell r="T265">
            <v>0</v>
          </cell>
          <cell r="U265">
            <v>0</v>
          </cell>
          <cell r="V265">
            <v>0</v>
          </cell>
          <cell r="W265">
            <v>0</v>
          </cell>
          <cell r="X265">
            <v>0</v>
          </cell>
          <cell r="Y265">
            <v>0</v>
          </cell>
          <cell r="Z265">
            <v>0</v>
          </cell>
          <cell r="AA265">
            <v>0</v>
          </cell>
          <cell r="AB265">
            <v>0</v>
          </cell>
          <cell r="AC265">
            <v>0.66</v>
          </cell>
          <cell r="AD265">
            <v>0.66</v>
          </cell>
          <cell r="AE265">
            <v>0.1</v>
          </cell>
          <cell r="AF265">
            <v>0</v>
          </cell>
          <cell r="AG265">
            <v>0</v>
          </cell>
          <cell r="AH265">
            <v>0.1</v>
          </cell>
          <cell r="AI265">
            <v>0.23</v>
          </cell>
          <cell r="AJ265">
            <v>0.33</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0.66</v>
          </cell>
          <cell r="CJ265">
            <v>0</v>
          </cell>
          <cell r="CK265">
            <v>0</v>
          </cell>
          <cell r="CL265">
            <v>0</v>
          </cell>
        </row>
        <row r="266">
          <cell r="D266">
            <v>0</v>
          </cell>
          <cell r="E266">
            <v>0</v>
          </cell>
          <cell r="F266">
            <v>0</v>
          </cell>
          <cell r="G266">
            <v>0</v>
          </cell>
          <cell r="H266" t="str">
            <v>Khu dân cư trong xã các thôn trong xã</v>
          </cell>
          <cell r="I266">
            <v>0</v>
          </cell>
          <cell r="J266">
            <v>0</v>
          </cell>
          <cell r="K266">
            <v>0</v>
          </cell>
          <cell r="L266">
            <v>0.34</v>
          </cell>
          <cell r="M266">
            <v>0</v>
          </cell>
          <cell r="N266">
            <v>0</v>
          </cell>
          <cell r="O266">
            <v>0</v>
          </cell>
          <cell r="P266">
            <v>0.34</v>
          </cell>
          <cell r="Q266">
            <v>0</v>
          </cell>
          <cell r="R266">
            <v>0</v>
          </cell>
          <cell r="S266" t="str">
            <v>Chư Mố</v>
          </cell>
          <cell r="T266">
            <v>0</v>
          </cell>
          <cell r="U266">
            <v>0</v>
          </cell>
          <cell r="V266">
            <v>0</v>
          </cell>
          <cell r="W266">
            <v>0</v>
          </cell>
          <cell r="X266">
            <v>0</v>
          </cell>
          <cell r="Y266">
            <v>0</v>
          </cell>
          <cell r="Z266">
            <v>0</v>
          </cell>
          <cell r="AA266">
            <v>0</v>
          </cell>
          <cell r="AB266">
            <v>0</v>
          </cell>
          <cell r="AC266">
            <v>0.34</v>
          </cell>
          <cell r="AD266">
            <v>0.34</v>
          </cell>
          <cell r="AE266">
            <v>0.1</v>
          </cell>
          <cell r="AF266">
            <v>0</v>
          </cell>
          <cell r="AG266">
            <v>0</v>
          </cell>
          <cell r="AH266">
            <v>0.1</v>
          </cell>
          <cell r="AI266">
            <v>0.13</v>
          </cell>
          <cell r="AJ266">
            <v>0.11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0.34</v>
          </cell>
          <cell r="CJ266">
            <v>0</v>
          </cell>
          <cell r="CK266">
            <v>0</v>
          </cell>
          <cell r="CL266">
            <v>0</v>
          </cell>
        </row>
        <row r="267">
          <cell r="D267">
            <v>0</v>
          </cell>
          <cell r="E267">
            <v>0</v>
          </cell>
          <cell r="F267">
            <v>0</v>
          </cell>
          <cell r="G267">
            <v>0</v>
          </cell>
          <cell r="H267" t="str">
            <v>Khu dân cư trong xã các thôn trong xã, Khu vực hai bên đường đầu cầu Kdăm đi xã Ia Mrơn</v>
          </cell>
          <cell r="I267">
            <v>0</v>
          </cell>
          <cell r="J267">
            <v>0</v>
          </cell>
          <cell r="K267">
            <v>0</v>
          </cell>
          <cell r="L267">
            <v>2.25</v>
          </cell>
          <cell r="M267">
            <v>0</v>
          </cell>
          <cell r="N267">
            <v>0</v>
          </cell>
          <cell r="O267">
            <v>0</v>
          </cell>
          <cell r="P267">
            <v>2.25</v>
          </cell>
          <cell r="Q267">
            <v>0</v>
          </cell>
          <cell r="R267">
            <v>0</v>
          </cell>
          <cell r="S267" t="str">
            <v>Ia Kdăm</v>
          </cell>
          <cell r="T267">
            <v>0</v>
          </cell>
          <cell r="U267">
            <v>0</v>
          </cell>
          <cell r="V267">
            <v>0</v>
          </cell>
          <cell r="W267">
            <v>0</v>
          </cell>
          <cell r="X267">
            <v>0</v>
          </cell>
          <cell r="Y267">
            <v>0</v>
          </cell>
          <cell r="Z267">
            <v>0</v>
          </cell>
          <cell r="AA267">
            <v>0</v>
          </cell>
          <cell r="AB267">
            <v>0</v>
          </cell>
          <cell r="AC267">
            <v>2.25</v>
          </cell>
          <cell r="AD267">
            <v>2.25</v>
          </cell>
          <cell r="AE267">
            <v>0.85</v>
          </cell>
          <cell r="AF267">
            <v>0</v>
          </cell>
          <cell r="AG267">
            <v>0</v>
          </cell>
          <cell r="AH267">
            <v>0.85</v>
          </cell>
          <cell r="AI267">
            <v>0.75</v>
          </cell>
          <cell r="AJ267">
            <v>0.65</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2.25</v>
          </cell>
          <cell r="CJ267">
            <v>0</v>
          </cell>
          <cell r="CK267">
            <v>0</v>
          </cell>
          <cell r="CL267">
            <v>0</v>
          </cell>
        </row>
        <row r="268">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row>
        <row r="269">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row>
        <row r="270">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row>
        <row r="271">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row>
        <row r="272">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row>
        <row r="273">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row>
        <row r="274">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row>
        <row r="275">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row>
        <row r="281">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row>
        <row r="282">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row>
        <row r="283">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row>
        <row r="284">
          <cell r="D284">
            <v>0</v>
          </cell>
          <cell r="E284">
            <v>0</v>
          </cell>
          <cell r="F284">
            <v>0</v>
          </cell>
          <cell r="G284">
            <v>0</v>
          </cell>
          <cell r="H284" t="str">
            <v>Không nhập đến dòng này</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row>
        <row r="286">
          <cell r="D286">
            <v>0</v>
          </cell>
          <cell r="E286">
            <v>0</v>
          </cell>
          <cell r="F286">
            <v>0</v>
          </cell>
          <cell r="G286">
            <v>0</v>
          </cell>
          <cell r="H286" t="str">
            <v>Tổng khi lọc dữ liệu</v>
          </cell>
          <cell r="I286">
            <v>259.97999999999996</v>
          </cell>
          <cell r="J286">
            <v>0</v>
          </cell>
          <cell r="K286">
            <v>1737.6200000000001</v>
          </cell>
          <cell r="L286">
            <v>2007.5000000000002</v>
          </cell>
          <cell r="M286">
            <v>45.520000000000024</v>
          </cell>
          <cell r="N286">
            <v>25.87</v>
          </cell>
          <cell r="O286">
            <v>956.74000000000012</v>
          </cell>
          <cell r="P286">
            <v>660.94999999999982</v>
          </cell>
          <cell r="Q286">
            <v>291.64</v>
          </cell>
          <cell r="R286">
            <v>0</v>
          </cell>
          <cell r="S286">
            <v>0</v>
          </cell>
          <cell r="T286">
            <v>0</v>
          </cell>
          <cell r="U286">
            <v>0</v>
          </cell>
          <cell r="V286">
            <v>0</v>
          </cell>
          <cell r="W286">
            <v>0</v>
          </cell>
          <cell r="X286">
            <v>0</v>
          </cell>
          <cell r="Y286">
            <v>0</v>
          </cell>
          <cell r="Z286">
            <v>0</v>
          </cell>
          <cell r="AA286">
            <v>0</v>
          </cell>
          <cell r="AB286">
            <v>0</v>
          </cell>
          <cell r="AC286">
            <v>1488.4799999999998</v>
          </cell>
          <cell r="AD286">
            <v>1434.2799999999997</v>
          </cell>
          <cell r="AE286">
            <v>22.970000000000006</v>
          </cell>
          <cell r="AF286">
            <v>5.7500000000000009</v>
          </cell>
          <cell r="AG286">
            <v>0.4</v>
          </cell>
          <cell r="AH286">
            <v>16.819999999999997</v>
          </cell>
          <cell r="AI286">
            <v>1321.0099999999995</v>
          </cell>
          <cell r="AJ286">
            <v>178.30000000000007</v>
          </cell>
          <cell r="AK286">
            <v>0</v>
          </cell>
          <cell r="AL286">
            <v>0</v>
          </cell>
          <cell r="AM286">
            <v>54.2</v>
          </cell>
          <cell r="AN286">
            <v>2</v>
          </cell>
          <cell r="AO286">
            <v>0</v>
          </cell>
          <cell r="AP286">
            <v>0</v>
          </cell>
          <cell r="AQ286">
            <v>58.79999999999999</v>
          </cell>
          <cell r="AR286">
            <v>57.47</v>
          </cell>
          <cell r="AS286">
            <v>1.33</v>
          </cell>
          <cell r="AT286">
            <v>0</v>
          </cell>
          <cell r="AU286">
            <v>0</v>
          </cell>
          <cell r="AV286">
            <v>0</v>
          </cell>
          <cell r="AW286">
            <v>0</v>
          </cell>
          <cell r="AX286">
            <v>0</v>
          </cell>
          <cell r="AY286">
            <v>0</v>
          </cell>
          <cell r="AZ286">
            <v>0.15</v>
          </cell>
          <cell r="BA286">
            <v>0</v>
          </cell>
          <cell r="BB286">
            <v>1.99</v>
          </cell>
          <cell r="BC286">
            <v>1.04</v>
          </cell>
          <cell r="BD286">
            <v>0</v>
          </cell>
          <cell r="BE286">
            <v>0</v>
          </cell>
          <cell r="BF286">
            <v>0</v>
          </cell>
          <cell r="BG286">
            <v>0</v>
          </cell>
          <cell r="BH286">
            <v>0</v>
          </cell>
          <cell r="BI286">
            <v>0.25</v>
          </cell>
          <cell r="BJ286">
            <v>0.7</v>
          </cell>
          <cell r="BK286">
            <v>0</v>
          </cell>
          <cell r="BL286">
            <v>0</v>
          </cell>
          <cell r="BM286">
            <v>0</v>
          </cell>
          <cell r="BN286">
            <v>0</v>
          </cell>
          <cell r="BO286">
            <v>0</v>
          </cell>
          <cell r="BP286">
            <v>0</v>
          </cell>
          <cell r="BQ286">
            <v>2.33</v>
          </cell>
          <cell r="BR286">
            <v>0</v>
          </cell>
          <cell r="BS286">
            <v>3</v>
          </cell>
          <cell r="BT286">
            <v>0</v>
          </cell>
          <cell r="BU286">
            <v>0</v>
          </cell>
          <cell r="BV286">
            <v>0</v>
          </cell>
          <cell r="BW286">
            <v>5.14</v>
          </cell>
          <cell r="BX286">
            <v>0</v>
          </cell>
          <cell r="BY286">
            <v>1.1200000000000001</v>
          </cell>
          <cell r="BZ286">
            <v>0</v>
          </cell>
          <cell r="CA286">
            <v>0</v>
          </cell>
          <cell r="CB286">
            <v>44.57</v>
          </cell>
          <cell r="CC286">
            <v>1.5</v>
          </cell>
          <cell r="CD286">
            <v>0</v>
          </cell>
          <cell r="CE286">
            <v>370.72</v>
          </cell>
          <cell r="CF286">
            <v>0</v>
          </cell>
          <cell r="CG286">
            <v>370.72</v>
          </cell>
          <cell r="CH286">
            <v>0</v>
          </cell>
          <cell r="CI286">
            <v>1725.8999999999999</v>
          </cell>
          <cell r="CJ286">
            <v>0</v>
          </cell>
          <cell r="CK286">
            <v>623.00000000000011</v>
          </cell>
          <cell r="CL286">
            <v>58.669999999999995</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row>
        <row r="287">
          <cell r="D287">
            <v>0</v>
          </cell>
          <cell r="E287">
            <v>0</v>
          </cell>
          <cell r="F287">
            <v>0</v>
          </cell>
          <cell r="G287">
            <v>0</v>
          </cell>
          <cell r="H287" t="str">
            <v>Tổng</v>
          </cell>
          <cell r="I287">
            <v>259.97999999999996</v>
          </cell>
          <cell r="J287">
            <v>0</v>
          </cell>
          <cell r="K287">
            <v>1737.6200000000001</v>
          </cell>
          <cell r="L287">
            <v>2007.5000000000002</v>
          </cell>
          <cell r="M287">
            <v>45.520000000000024</v>
          </cell>
          <cell r="N287">
            <v>25.87</v>
          </cell>
          <cell r="O287">
            <v>956.74000000000012</v>
          </cell>
          <cell r="P287">
            <v>660.94999999999982</v>
          </cell>
          <cell r="Q287">
            <v>291.64</v>
          </cell>
          <cell r="R287">
            <v>0</v>
          </cell>
          <cell r="S287">
            <v>0</v>
          </cell>
          <cell r="T287">
            <v>0</v>
          </cell>
          <cell r="U287">
            <v>0</v>
          </cell>
          <cell r="V287">
            <v>0</v>
          </cell>
          <cell r="W287">
            <v>0</v>
          </cell>
          <cell r="X287">
            <v>0</v>
          </cell>
          <cell r="Y287">
            <v>0</v>
          </cell>
          <cell r="Z287">
            <v>0</v>
          </cell>
          <cell r="AA287">
            <v>0</v>
          </cell>
          <cell r="AB287">
            <v>0</v>
          </cell>
          <cell r="AC287">
            <v>1488.4799999999998</v>
          </cell>
          <cell r="AD287">
            <v>1434.2799999999997</v>
          </cell>
          <cell r="AE287">
            <v>22.970000000000006</v>
          </cell>
          <cell r="AF287">
            <v>5.7500000000000009</v>
          </cell>
          <cell r="AG287">
            <v>0.4</v>
          </cell>
          <cell r="AH287">
            <v>16.819999999999997</v>
          </cell>
          <cell r="AI287">
            <v>1321.0099999999995</v>
          </cell>
          <cell r="AJ287">
            <v>178.30000000000007</v>
          </cell>
          <cell r="AK287">
            <v>0</v>
          </cell>
          <cell r="AL287">
            <v>0</v>
          </cell>
          <cell r="AM287">
            <v>54.2</v>
          </cell>
          <cell r="AN287">
            <v>2</v>
          </cell>
          <cell r="AO287">
            <v>0</v>
          </cell>
          <cell r="AP287">
            <v>0</v>
          </cell>
          <cell r="AQ287">
            <v>58.79999999999999</v>
          </cell>
          <cell r="AR287">
            <v>57.47</v>
          </cell>
          <cell r="AS287">
            <v>1.33</v>
          </cell>
          <cell r="AT287">
            <v>0</v>
          </cell>
          <cell r="AU287">
            <v>0</v>
          </cell>
          <cell r="AV287">
            <v>0</v>
          </cell>
          <cell r="AW287">
            <v>0</v>
          </cell>
          <cell r="AX287">
            <v>0</v>
          </cell>
          <cell r="AY287">
            <v>0</v>
          </cell>
          <cell r="AZ287">
            <v>0.15</v>
          </cell>
          <cell r="BA287">
            <v>0</v>
          </cell>
          <cell r="BB287">
            <v>1.99</v>
          </cell>
          <cell r="BC287">
            <v>1.04</v>
          </cell>
          <cell r="BD287">
            <v>0</v>
          </cell>
          <cell r="BE287">
            <v>0</v>
          </cell>
          <cell r="BF287">
            <v>0</v>
          </cell>
          <cell r="BG287">
            <v>0</v>
          </cell>
          <cell r="BH287">
            <v>0</v>
          </cell>
          <cell r="BI287">
            <v>0.25</v>
          </cell>
          <cell r="BJ287">
            <v>0.7</v>
          </cell>
          <cell r="BK287">
            <v>0</v>
          </cell>
          <cell r="BL287">
            <v>0</v>
          </cell>
          <cell r="BM287">
            <v>0</v>
          </cell>
          <cell r="BN287">
            <v>0</v>
          </cell>
          <cell r="BO287">
            <v>0</v>
          </cell>
          <cell r="BP287">
            <v>0</v>
          </cell>
          <cell r="BQ287">
            <v>2.33</v>
          </cell>
          <cell r="BR287">
            <v>0</v>
          </cell>
          <cell r="BS287">
            <v>3</v>
          </cell>
          <cell r="BT287">
            <v>0</v>
          </cell>
          <cell r="BU287">
            <v>0</v>
          </cell>
          <cell r="BV287">
            <v>0</v>
          </cell>
          <cell r="BW287">
            <v>5.14</v>
          </cell>
          <cell r="BX287">
            <v>0</v>
          </cell>
          <cell r="BY287">
            <v>1.1200000000000001</v>
          </cell>
          <cell r="BZ287">
            <v>0</v>
          </cell>
          <cell r="CA287">
            <v>0</v>
          </cell>
          <cell r="CB287">
            <v>44.57</v>
          </cell>
          <cell r="CC287">
            <v>1.5</v>
          </cell>
          <cell r="CD287">
            <v>0</v>
          </cell>
          <cell r="CE287">
            <v>370.72</v>
          </cell>
          <cell r="CF287">
            <v>0</v>
          </cell>
          <cell r="CG287">
            <v>370.72</v>
          </cell>
          <cell r="CH287">
            <v>0</v>
          </cell>
          <cell r="CI287">
            <v>1725.8999999999999</v>
          </cell>
          <cell r="CJ287">
            <v>0</v>
          </cell>
          <cell r="CK287">
            <v>623.00000000000011</v>
          </cell>
          <cell r="CL287">
            <v>58.669999999999995</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row>
        <row r="289">
          <cell r="D289">
            <v>45</v>
          </cell>
          <cell r="E289">
            <v>45</v>
          </cell>
          <cell r="F289">
            <v>45</v>
          </cell>
          <cell r="G289">
            <v>45</v>
          </cell>
          <cell r="H289">
            <v>16</v>
          </cell>
          <cell r="I289">
            <v>229</v>
          </cell>
          <cell r="J289">
            <v>280</v>
          </cell>
          <cell r="K289">
            <v>48</v>
          </cell>
          <cell r="L289">
            <v>16</v>
          </cell>
          <cell r="M289">
            <v>265</v>
          </cell>
          <cell r="N289">
            <v>267</v>
          </cell>
          <cell r="O289">
            <v>235</v>
          </cell>
          <cell r="P289">
            <v>133</v>
          </cell>
          <cell r="Q289">
            <v>229</v>
          </cell>
          <cell r="R289">
            <v>253</v>
          </cell>
          <cell r="S289">
            <v>16</v>
          </cell>
          <cell r="T289">
            <v>265</v>
          </cell>
          <cell r="U289">
            <v>265</v>
          </cell>
          <cell r="V289">
            <v>280</v>
          </cell>
          <cell r="W289">
            <v>46</v>
          </cell>
          <cell r="X289">
            <v>46</v>
          </cell>
          <cell r="Y289">
            <v>46</v>
          </cell>
          <cell r="Z289">
            <v>46</v>
          </cell>
          <cell r="AA289">
            <v>46</v>
          </cell>
          <cell r="AB289">
            <v>46</v>
          </cell>
          <cell r="AC289">
            <v>6</v>
          </cell>
          <cell r="AD289">
            <v>6</v>
          </cell>
          <cell r="AE289">
            <v>6</v>
          </cell>
          <cell r="AF289">
            <v>274</v>
          </cell>
          <cell r="AG289">
            <v>279</v>
          </cell>
          <cell r="AH289">
            <v>252</v>
          </cell>
          <cell r="AI289">
            <v>83</v>
          </cell>
          <cell r="AJ289">
            <v>211</v>
          </cell>
          <cell r="AK289">
            <v>280</v>
          </cell>
          <cell r="AL289">
            <v>280</v>
          </cell>
          <cell r="AM289">
            <v>275</v>
          </cell>
          <cell r="AN289">
            <v>279</v>
          </cell>
          <cell r="AO289">
            <v>280</v>
          </cell>
          <cell r="AP289">
            <v>280</v>
          </cell>
          <cell r="AQ289">
            <v>6</v>
          </cell>
          <cell r="AR289">
            <v>6</v>
          </cell>
          <cell r="AS289">
            <v>6</v>
          </cell>
          <cell r="AT289">
            <v>280</v>
          </cell>
          <cell r="AU289">
            <v>280</v>
          </cell>
          <cell r="AV289">
            <v>280</v>
          </cell>
          <cell r="AW289">
            <v>280</v>
          </cell>
          <cell r="AX289">
            <v>280</v>
          </cell>
          <cell r="AY289">
            <v>280</v>
          </cell>
          <cell r="AZ289">
            <v>278</v>
          </cell>
          <cell r="BA289">
            <v>280</v>
          </cell>
          <cell r="BB289">
            <v>6</v>
          </cell>
          <cell r="BC289">
            <v>278</v>
          </cell>
          <cell r="BD289">
            <v>280</v>
          </cell>
          <cell r="BE289">
            <v>280</v>
          </cell>
          <cell r="BF289">
            <v>280</v>
          </cell>
          <cell r="BG289">
            <v>280</v>
          </cell>
          <cell r="BH289">
            <v>280</v>
          </cell>
          <cell r="BI289">
            <v>278</v>
          </cell>
          <cell r="BJ289">
            <v>278</v>
          </cell>
          <cell r="BK289">
            <v>280</v>
          </cell>
          <cell r="BL289">
            <v>280</v>
          </cell>
          <cell r="BM289">
            <v>280</v>
          </cell>
          <cell r="BN289">
            <v>280</v>
          </cell>
          <cell r="BO289">
            <v>280</v>
          </cell>
          <cell r="BP289">
            <v>280</v>
          </cell>
          <cell r="BQ289">
            <v>275</v>
          </cell>
          <cell r="BR289">
            <v>280</v>
          </cell>
          <cell r="BS289">
            <v>279</v>
          </cell>
          <cell r="BT289">
            <v>280</v>
          </cell>
          <cell r="BU289">
            <v>280</v>
          </cell>
          <cell r="BV289">
            <v>280</v>
          </cell>
          <cell r="BW289">
            <v>278</v>
          </cell>
          <cell r="BX289">
            <v>280</v>
          </cell>
          <cell r="BY289">
            <v>277</v>
          </cell>
          <cell r="BZ289">
            <v>280</v>
          </cell>
          <cell r="CA289">
            <v>280</v>
          </cell>
          <cell r="CB289">
            <v>272</v>
          </cell>
          <cell r="CC289">
            <v>279</v>
          </cell>
          <cell r="CD289">
            <v>280</v>
          </cell>
          <cell r="CE289">
            <v>6</v>
          </cell>
          <cell r="CF289">
            <v>280</v>
          </cell>
          <cell r="CG289">
            <v>270</v>
          </cell>
          <cell r="CH289">
            <v>280</v>
          </cell>
          <cell r="CI289">
            <v>6</v>
          </cell>
          <cell r="CJ289">
            <v>48</v>
          </cell>
          <cell r="CK289">
            <v>48</v>
          </cell>
          <cell r="CL289">
            <v>48</v>
          </cell>
          <cell r="CM289">
            <v>208</v>
          </cell>
          <cell r="CN289">
            <v>280</v>
          </cell>
          <cell r="CO289">
            <v>280</v>
          </cell>
          <cell r="CP289">
            <v>280</v>
          </cell>
          <cell r="CQ289">
            <v>280</v>
          </cell>
          <cell r="CR289">
            <v>280</v>
          </cell>
          <cell r="CS289">
            <v>280</v>
          </cell>
          <cell r="CT289">
            <v>280</v>
          </cell>
          <cell r="CU289">
            <v>280</v>
          </cell>
          <cell r="CV289">
            <v>280</v>
          </cell>
          <cell r="CW289">
            <v>280</v>
          </cell>
          <cell r="CX289">
            <v>280</v>
          </cell>
          <cell r="CY289">
            <v>280</v>
          </cell>
          <cell r="CZ289">
            <v>280</v>
          </cell>
          <cell r="DA289">
            <v>280</v>
          </cell>
          <cell r="DB289">
            <v>280</v>
          </cell>
          <cell r="DC289">
            <v>280</v>
          </cell>
          <cell r="DD289">
            <v>280</v>
          </cell>
          <cell r="DE289">
            <v>0</v>
          </cell>
          <cell r="DF289">
            <v>0</v>
          </cell>
        </row>
        <row r="290">
          <cell r="L290">
            <v>233.42</v>
          </cell>
        </row>
        <row r="291">
          <cell r="L291">
            <v>1200</v>
          </cell>
        </row>
        <row r="292">
          <cell r="L292">
            <v>395.47</v>
          </cell>
          <cell r="O292">
            <v>1055.9499999999998</v>
          </cell>
        </row>
        <row r="296">
          <cell r="D296">
            <v>2007.5000000000002</v>
          </cell>
          <cell r="L296">
            <v>1384.5</v>
          </cell>
        </row>
        <row r="297">
          <cell r="D297">
            <v>623.00000000000011</v>
          </cell>
        </row>
        <row r="298">
          <cell r="D298">
            <v>1384.5</v>
          </cell>
        </row>
        <row r="300">
          <cell r="D300">
            <v>681.67000000000007</v>
          </cell>
        </row>
        <row r="301">
          <cell r="D301">
            <v>1325.8300000000002</v>
          </cell>
        </row>
      </sheetData>
      <sheetData sheetId="1">
        <row r="1">
          <cell r="E1">
            <v>1</v>
          </cell>
          <cell r="F1">
            <v>2</v>
          </cell>
          <cell r="G1">
            <v>3</v>
          </cell>
          <cell r="H1">
            <v>4</v>
          </cell>
          <cell r="I1">
            <v>5</v>
          </cell>
          <cell r="J1">
            <v>6</v>
          </cell>
          <cell r="K1">
            <v>7</v>
          </cell>
          <cell r="L1">
            <v>8</v>
          </cell>
          <cell r="M1">
            <v>9</v>
          </cell>
          <cell r="N1">
            <v>10</v>
          </cell>
          <cell r="O1">
            <v>11</v>
          </cell>
          <cell r="P1">
            <v>12</v>
          </cell>
          <cell r="Q1">
            <v>13</v>
          </cell>
          <cell r="R1">
            <v>14</v>
          </cell>
          <cell r="S1">
            <v>15</v>
          </cell>
          <cell r="T1">
            <v>16</v>
          </cell>
          <cell r="U1">
            <v>17</v>
          </cell>
          <cell r="V1">
            <v>18</v>
          </cell>
          <cell r="W1">
            <v>19</v>
          </cell>
          <cell r="X1">
            <v>20</v>
          </cell>
        </row>
        <row r="2">
          <cell r="C2" t="str">
            <v>Mã</v>
          </cell>
          <cell r="D2" t="str">
            <v>Tổng diện tích</v>
          </cell>
          <cell r="E2" t="str">
            <v>Phân theo đơn vị hành chính cấp xã</v>
          </cell>
        </row>
        <row r="3">
          <cell r="E3" t="str">
            <v>Kim Tân</v>
          </cell>
          <cell r="F3" t="str">
            <v>Chư Mố</v>
          </cell>
          <cell r="G3" t="str">
            <v>Chư Răng</v>
          </cell>
          <cell r="H3" t="str">
            <v>Ia KDăm</v>
          </cell>
          <cell r="I3" t="str">
            <v>Ia Tul</v>
          </cell>
          <cell r="J3" t="str">
            <v>Pờ Tó</v>
          </cell>
          <cell r="K3" t="str">
            <v>Ia Broăi</v>
          </cell>
          <cell r="L3" t="str">
            <v>Ia Mrơn</v>
          </cell>
          <cell r="M3" t="str">
            <v>Ia Trok</v>
          </cell>
          <cell r="N3">
            <v>0</v>
          </cell>
          <cell r="O3">
            <v>0</v>
          </cell>
          <cell r="P3">
            <v>0</v>
          </cell>
          <cell r="Q3">
            <v>0</v>
          </cell>
          <cell r="R3">
            <v>0</v>
          </cell>
          <cell r="S3">
            <v>0</v>
          </cell>
          <cell r="T3">
            <v>0</v>
          </cell>
          <cell r="U3">
            <v>0</v>
          </cell>
          <cell r="V3">
            <v>0</v>
          </cell>
          <cell r="W3">
            <v>0</v>
          </cell>
          <cell r="X3">
            <v>0</v>
          </cell>
        </row>
        <row r="4">
          <cell r="C4" t="str">
            <v>(3)</v>
          </cell>
          <cell r="D4" t="str">
            <v>(4)=(5)+..(17)</v>
          </cell>
          <cell r="E4" t="str">
            <v>(5)</v>
          </cell>
          <cell r="F4" t="str">
            <v>(6)</v>
          </cell>
          <cell r="G4" t="str">
            <v>(7)</v>
          </cell>
          <cell r="H4" t="str">
            <v>(8)</v>
          </cell>
          <cell r="I4" t="str">
            <v>(9)</v>
          </cell>
          <cell r="J4" t="str">
            <v>(10)</v>
          </cell>
          <cell r="K4" t="str">
            <v>(11)</v>
          </cell>
          <cell r="L4" t="str">
            <v>(12)</v>
          </cell>
          <cell r="M4" t="str">
            <v>(13)</v>
          </cell>
          <cell r="R4" t="str">
            <v>(18)</v>
          </cell>
          <cell r="S4" t="str">
            <v>(19)</v>
          </cell>
          <cell r="T4" t="str">
            <v>(20)</v>
          </cell>
          <cell r="U4" t="str">
            <v>(21)</v>
          </cell>
          <cell r="V4" t="str">
            <v>(22)</v>
          </cell>
          <cell r="W4" t="str">
            <v>(23)</v>
          </cell>
          <cell r="X4" t="str">
            <v>(24)</v>
          </cell>
        </row>
        <row r="5">
          <cell r="D5">
            <v>86859.490000000034</v>
          </cell>
          <cell r="E5">
            <v>4885.08</v>
          </cell>
          <cell r="F5">
            <v>17894.46</v>
          </cell>
          <cell r="G5">
            <v>4456.43</v>
          </cell>
          <cell r="H5">
            <v>11402.680000000002</v>
          </cell>
          <cell r="I5">
            <v>26742.270000000033</v>
          </cell>
          <cell r="J5">
            <v>13333.27</v>
          </cell>
          <cell r="K5">
            <v>2711.74</v>
          </cell>
          <cell r="L5">
            <v>3185.9299999999994</v>
          </cell>
          <cell r="M5">
            <v>2247.63</v>
          </cell>
          <cell r="R5">
            <v>0</v>
          </cell>
          <cell r="S5">
            <v>0</v>
          </cell>
          <cell r="T5">
            <v>0</v>
          </cell>
          <cell r="U5">
            <v>0</v>
          </cell>
          <cell r="V5">
            <v>0</v>
          </cell>
          <cell r="W5">
            <v>0</v>
          </cell>
          <cell r="X5">
            <v>0</v>
          </cell>
        </row>
        <row r="6">
          <cell r="C6" t="str">
            <v>NNP</v>
          </cell>
          <cell r="D6">
            <v>81210.430000000022</v>
          </cell>
          <cell r="E6">
            <v>4369.83</v>
          </cell>
          <cell r="F6">
            <v>16909.369999999995</v>
          </cell>
          <cell r="G6">
            <v>4158.37</v>
          </cell>
          <cell r="H6">
            <v>10776.939999999999</v>
          </cell>
          <cell r="I6">
            <v>25767.910000000033</v>
          </cell>
          <cell r="J6">
            <v>12358.86</v>
          </cell>
          <cell r="K6">
            <v>2373.54</v>
          </cell>
          <cell r="L6">
            <v>2794.76</v>
          </cell>
          <cell r="M6">
            <v>1700.85</v>
          </cell>
          <cell r="R6">
            <v>0</v>
          </cell>
          <cell r="S6">
            <v>0</v>
          </cell>
          <cell r="T6">
            <v>0</v>
          </cell>
          <cell r="U6">
            <v>0</v>
          </cell>
          <cell r="V6">
            <v>0</v>
          </cell>
          <cell r="W6">
            <v>0</v>
          </cell>
          <cell r="X6">
            <v>0</v>
          </cell>
        </row>
        <row r="7">
          <cell r="C7" t="str">
            <v>LUA</v>
          </cell>
          <cell r="D7">
            <v>6861</v>
          </cell>
          <cell r="E7">
            <v>438.79</v>
          </cell>
          <cell r="F7">
            <v>1397.62</v>
          </cell>
          <cell r="G7">
            <v>841.71</v>
          </cell>
          <cell r="H7">
            <v>690.15999999999985</v>
          </cell>
          <cell r="I7">
            <v>338.32</v>
          </cell>
          <cell r="J7">
            <v>806.53</v>
          </cell>
          <cell r="K7">
            <v>444.7</v>
          </cell>
          <cell r="L7">
            <v>942.67</v>
          </cell>
          <cell r="M7">
            <v>960.5</v>
          </cell>
          <cell r="R7">
            <v>0</v>
          </cell>
          <cell r="S7">
            <v>0</v>
          </cell>
          <cell r="T7">
            <v>0</v>
          </cell>
          <cell r="U7">
            <v>0</v>
          </cell>
          <cell r="V7">
            <v>0</v>
          </cell>
          <cell r="W7">
            <v>0</v>
          </cell>
          <cell r="X7">
            <v>0</v>
          </cell>
        </row>
        <row r="8">
          <cell r="C8" t="str">
            <v>LUC</v>
          </cell>
          <cell r="D8">
            <v>3006.46</v>
          </cell>
          <cell r="E8">
            <v>80.430000000000007</v>
          </cell>
          <cell r="F8">
            <v>260.23</v>
          </cell>
          <cell r="G8">
            <v>233.07</v>
          </cell>
          <cell r="H8">
            <v>52.71</v>
          </cell>
          <cell r="I8">
            <v>332.5</v>
          </cell>
          <cell r="J8">
            <v>135.13999999999999</v>
          </cell>
          <cell r="K8">
            <v>267.29000000000002</v>
          </cell>
          <cell r="L8">
            <v>816.88</v>
          </cell>
          <cell r="M8">
            <v>828.21</v>
          </cell>
        </row>
        <row r="9">
          <cell r="C9" t="str">
            <v>LUN</v>
          </cell>
          <cell r="D9">
            <v>1785.45</v>
          </cell>
          <cell r="E9">
            <v>132.18</v>
          </cell>
          <cell r="F9">
            <v>786.89</v>
          </cell>
          <cell r="G9">
            <v>145.87</v>
          </cell>
          <cell r="H9">
            <v>245.76</v>
          </cell>
          <cell r="I9">
            <v>2</v>
          </cell>
          <cell r="J9">
            <v>326.32</v>
          </cell>
          <cell r="K9">
            <v>111.67</v>
          </cell>
          <cell r="L9">
            <v>21.89</v>
          </cell>
          <cell r="M9">
            <v>12.87</v>
          </cell>
        </row>
        <row r="10">
          <cell r="C10" t="str">
            <v>LUK</v>
          </cell>
          <cell r="D10">
            <v>2069.0899999999997</v>
          </cell>
          <cell r="E10">
            <v>226.18</v>
          </cell>
          <cell r="F10">
            <v>350.49999999999989</v>
          </cell>
          <cell r="G10">
            <v>462.7700000000001</v>
          </cell>
          <cell r="H10">
            <v>391.68999999999994</v>
          </cell>
          <cell r="I10">
            <v>3.82</v>
          </cell>
          <cell r="J10">
            <v>345.07</v>
          </cell>
          <cell r="K10">
            <v>65.739999999999966</v>
          </cell>
          <cell r="L10">
            <v>103.89999999999996</v>
          </cell>
          <cell r="M10">
            <v>119.41999999999996</v>
          </cell>
        </row>
        <row r="11">
          <cell r="C11" t="str">
            <v>HNK</v>
          </cell>
          <cell r="D11">
            <v>17977.010000000002</v>
          </cell>
          <cell r="E11">
            <v>2604.1900000000005</v>
          </cell>
          <cell r="F11">
            <v>601.94000000000005</v>
          </cell>
          <cell r="G11">
            <v>2269.0299999999997</v>
          </cell>
          <cell r="H11">
            <v>2103.6299999999992</v>
          </cell>
          <cell r="I11">
            <v>768.85</v>
          </cell>
          <cell r="J11">
            <v>6614.7700000000041</v>
          </cell>
          <cell r="K11">
            <v>1014.3900000000001</v>
          </cell>
          <cell r="L11">
            <v>1259.8600000000001</v>
          </cell>
          <cell r="M11">
            <v>740.35</v>
          </cell>
        </row>
        <row r="12">
          <cell r="C12" t="str">
            <v>CLN</v>
          </cell>
          <cell r="D12">
            <v>2963.14</v>
          </cell>
          <cell r="E12">
            <v>372.06</v>
          </cell>
          <cell r="F12">
            <v>241.41</v>
          </cell>
          <cell r="G12">
            <v>84.66</v>
          </cell>
          <cell r="H12">
            <v>101.29</v>
          </cell>
          <cell r="I12">
            <v>119.22</v>
          </cell>
          <cell r="J12">
            <v>1458.42</v>
          </cell>
          <cell r="K12">
            <v>66.81</v>
          </cell>
          <cell r="L12">
            <v>519.27</v>
          </cell>
        </row>
        <row r="13">
          <cell r="C13" t="str">
            <v>RPH</v>
          </cell>
          <cell r="D13">
            <v>11687.76</v>
          </cell>
          <cell r="E13">
            <v>645.47999999999979</v>
          </cell>
          <cell r="F13">
            <v>2363.130000000001</v>
          </cell>
          <cell r="G13">
            <v>13.580000000000002</v>
          </cell>
          <cell r="H13">
            <v>2855.7400000000011</v>
          </cell>
          <cell r="I13">
            <v>5809.8299999999981</v>
          </cell>
        </row>
        <row r="14">
          <cell r="C14" t="str">
            <v>RDD</v>
          </cell>
          <cell r="D14">
            <v>0</v>
          </cell>
          <cell r="M14">
            <v>0</v>
          </cell>
        </row>
        <row r="15">
          <cell r="C15" t="str">
            <v>RSX</v>
          </cell>
          <cell r="D15">
            <v>41703.990000000027</v>
          </cell>
          <cell r="E15">
            <v>297.08</v>
          </cell>
          <cell r="F15">
            <v>12305.269999999995</v>
          </cell>
          <cell r="G15">
            <v>946.60000000000014</v>
          </cell>
          <cell r="H15">
            <v>5026.12</v>
          </cell>
          <cell r="I15">
            <v>18731.690000000035</v>
          </cell>
          <cell r="J15">
            <v>3476.6799999999962</v>
          </cell>
          <cell r="K15">
            <v>847.64</v>
          </cell>
          <cell r="L15">
            <v>72.91</v>
          </cell>
        </row>
        <row r="16">
          <cell r="C16" t="str">
            <v>NTS</v>
          </cell>
          <cell r="D16">
            <v>17.53</v>
          </cell>
          <cell r="E16">
            <v>12.23</v>
          </cell>
          <cell r="G16">
            <v>2.79</v>
          </cell>
          <cell r="J16">
            <v>2.46</v>
          </cell>
          <cell r="L16">
            <v>0.05</v>
          </cell>
        </row>
        <row r="17">
          <cell r="C17" t="str">
            <v>LMU</v>
          </cell>
          <cell r="D17">
            <v>0</v>
          </cell>
        </row>
        <row r="18">
          <cell r="C18" t="str">
            <v>NKH</v>
          </cell>
          <cell r="D18">
            <v>0</v>
          </cell>
        </row>
        <row r="19">
          <cell r="C19" t="str">
            <v>PNN</v>
          </cell>
          <cell r="D19">
            <v>3527.8500000000013</v>
          </cell>
          <cell r="E19">
            <v>424.11</v>
          </cell>
          <cell r="F19">
            <v>308.03000000000105</v>
          </cell>
          <cell r="G19">
            <v>257.54000000000002</v>
          </cell>
          <cell r="H19">
            <v>413.050000000002</v>
          </cell>
          <cell r="I19">
            <v>216.93999999999926</v>
          </cell>
          <cell r="J19">
            <v>683.80999999999938</v>
          </cell>
          <cell r="K19">
            <v>298.21999999999986</v>
          </cell>
          <cell r="L19">
            <v>380.04999999999939</v>
          </cell>
          <cell r="M19">
            <v>546.10000000000025</v>
          </cell>
          <cell r="R19">
            <v>0</v>
          </cell>
          <cell r="S19">
            <v>0</v>
          </cell>
          <cell r="T19">
            <v>0</v>
          </cell>
          <cell r="U19">
            <v>0</v>
          </cell>
          <cell r="V19">
            <v>0</v>
          </cell>
          <cell r="W19">
            <v>0</v>
          </cell>
          <cell r="X19">
            <v>0</v>
          </cell>
        </row>
        <row r="20">
          <cell r="C20" t="str">
            <v>CQP</v>
          </cell>
          <cell r="D20">
            <v>2.5299999999999998</v>
          </cell>
          <cell r="E20">
            <v>2.5299999999999998</v>
          </cell>
        </row>
        <row r="21">
          <cell r="C21" t="str">
            <v>CAN</v>
          </cell>
          <cell r="D21">
            <v>1.64</v>
          </cell>
          <cell r="L21">
            <v>1.64</v>
          </cell>
        </row>
        <row r="22">
          <cell r="C22" t="str">
            <v>SKK</v>
          </cell>
          <cell r="D22">
            <v>0</v>
          </cell>
        </row>
        <row r="23">
          <cell r="C23" t="str">
            <v>SKT</v>
          </cell>
          <cell r="D23">
            <v>0</v>
          </cell>
        </row>
        <row r="24">
          <cell r="C24" t="str">
            <v>SKN</v>
          </cell>
          <cell r="D24">
            <v>0</v>
          </cell>
        </row>
        <row r="25">
          <cell r="C25" t="str">
            <v>TMD</v>
          </cell>
          <cell r="D25">
            <v>0</v>
          </cell>
        </row>
        <row r="26">
          <cell r="C26" t="str">
            <v>SKC</v>
          </cell>
          <cell r="D26">
            <v>67.72</v>
          </cell>
          <cell r="E26">
            <v>2.3199999999999998</v>
          </cell>
          <cell r="F26">
            <v>0</v>
          </cell>
          <cell r="G26">
            <v>0.17</v>
          </cell>
          <cell r="I26">
            <v>0.09</v>
          </cell>
          <cell r="J26">
            <v>49.14</v>
          </cell>
          <cell r="K26">
            <v>0.16</v>
          </cell>
          <cell r="L26">
            <v>0.69</v>
          </cell>
          <cell r="M26">
            <v>15.15</v>
          </cell>
        </row>
        <row r="27">
          <cell r="C27" t="str">
            <v>SKS</v>
          </cell>
          <cell r="D27">
            <v>34.630000000000003</v>
          </cell>
          <cell r="F27">
            <v>34.630000000000003</v>
          </cell>
          <cell r="K27">
            <v>0</v>
          </cell>
        </row>
        <row r="28">
          <cell r="C28" t="str">
            <v>DHT</v>
          </cell>
          <cell r="D28">
            <v>603.80999999999995</v>
          </cell>
          <cell r="E28">
            <v>83.509999999999991</v>
          </cell>
          <cell r="F28">
            <v>52.63</v>
          </cell>
          <cell r="G28">
            <v>51.87</v>
          </cell>
          <cell r="H28">
            <v>37.729999999999997</v>
          </cell>
          <cell r="I28">
            <v>41.56</v>
          </cell>
          <cell r="J28">
            <v>135.44000000000003</v>
          </cell>
          <cell r="K28">
            <v>34.089999999999996</v>
          </cell>
          <cell r="L28">
            <v>104.84</v>
          </cell>
          <cell r="M28">
            <v>62.14</v>
          </cell>
          <cell r="R28">
            <v>0</v>
          </cell>
          <cell r="S28">
            <v>0</v>
          </cell>
          <cell r="T28">
            <v>0</v>
          </cell>
          <cell r="U28">
            <v>0</v>
          </cell>
          <cell r="V28">
            <v>0</v>
          </cell>
          <cell r="W28">
            <v>0</v>
          </cell>
          <cell r="X28">
            <v>0</v>
          </cell>
        </row>
        <row r="29">
          <cell r="C29" t="str">
            <v>DGT</v>
          </cell>
          <cell r="D29">
            <v>419.57</v>
          </cell>
          <cell r="E29">
            <v>73.44</v>
          </cell>
          <cell r="F29">
            <v>48.870000000000005</v>
          </cell>
          <cell r="G29">
            <v>45.69</v>
          </cell>
          <cell r="H29">
            <v>24.11</v>
          </cell>
          <cell r="I29">
            <v>32.799999999999997</v>
          </cell>
          <cell r="J29">
            <v>67.87</v>
          </cell>
          <cell r="K29">
            <v>26.75</v>
          </cell>
          <cell r="L29">
            <v>68.14</v>
          </cell>
          <cell r="M29">
            <v>31.9</v>
          </cell>
        </row>
        <row r="30">
          <cell r="C30" t="str">
            <v>DTL</v>
          </cell>
          <cell r="D30">
            <v>120.63999999999999</v>
          </cell>
          <cell r="E30">
            <v>1.84</v>
          </cell>
          <cell r="F30">
            <v>0.46</v>
          </cell>
          <cell r="G30">
            <v>0.28000000000000003</v>
          </cell>
          <cell r="H30">
            <v>7.46</v>
          </cell>
          <cell r="I30">
            <v>3.58</v>
          </cell>
          <cell r="J30">
            <v>59.65</v>
          </cell>
          <cell r="K30">
            <v>4.2</v>
          </cell>
          <cell r="L30">
            <v>19.91</v>
          </cell>
          <cell r="M30">
            <v>23.259999999999998</v>
          </cell>
        </row>
        <row r="31">
          <cell r="C31" t="str">
            <v>DNL</v>
          </cell>
          <cell r="D31">
            <v>0</v>
          </cell>
        </row>
        <row r="32">
          <cell r="C32" t="str">
            <v>DBV</v>
          </cell>
          <cell r="D32">
            <v>1.22</v>
          </cell>
          <cell r="E32">
            <v>0.04</v>
          </cell>
          <cell r="F32">
            <v>0.01</v>
          </cell>
          <cell r="G32">
            <v>7.0000000000000007E-2</v>
          </cell>
          <cell r="H32">
            <v>0.01</v>
          </cell>
          <cell r="I32">
            <v>0.02</v>
          </cell>
          <cell r="J32">
            <v>0.02</v>
          </cell>
          <cell r="K32">
            <v>0.06</v>
          </cell>
          <cell r="L32">
            <v>0.97</v>
          </cell>
          <cell r="M32">
            <v>0.02</v>
          </cell>
        </row>
        <row r="33">
          <cell r="C33" t="str">
            <v>DVH</v>
          </cell>
          <cell r="D33">
            <v>0.90000000000000013</v>
          </cell>
          <cell r="J33">
            <v>0.34</v>
          </cell>
          <cell r="L33">
            <v>0.56000000000000005</v>
          </cell>
        </row>
        <row r="34">
          <cell r="C34" t="str">
            <v>DYT</v>
          </cell>
          <cell r="D34">
            <v>8.1</v>
          </cell>
          <cell r="E34">
            <v>4.13</v>
          </cell>
          <cell r="F34">
            <v>0.32</v>
          </cell>
          <cell r="G34">
            <v>1.29</v>
          </cell>
          <cell r="H34">
            <v>0.56999999999999995</v>
          </cell>
          <cell r="I34">
            <v>0.31</v>
          </cell>
          <cell r="J34">
            <v>1.21</v>
          </cell>
          <cell r="K34">
            <v>0.08</v>
          </cell>
          <cell r="L34">
            <v>0.15</v>
          </cell>
          <cell r="M34">
            <v>0.04</v>
          </cell>
        </row>
        <row r="35">
          <cell r="C35" t="str">
            <v>DGD</v>
          </cell>
          <cell r="D35">
            <v>35.83</v>
          </cell>
          <cell r="E35">
            <v>2.96</v>
          </cell>
          <cell r="F35">
            <v>1.75</v>
          </cell>
          <cell r="G35">
            <v>2.85</v>
          </cell>
          <cell r="H35">
            <v>3.92</v>
          </cell>
          <cell r="I35">
            <v>3.75</v>
          </cell>
          <cell r="J35">
            <v>3.65</v>
          </cell>
          <cell r="K35">
            <v>1.77</v>
          </cell>
          <cell r="L35">
            <v>10.42</v>
          </cell>
          <cell r="M35">
            <v>4.76</v>
          </cell>
        </row>
        <row r="36">
          <cell r="C36" t="str">
            <v>DTT</v>
          </cell>
          <cell r="D36">
            <v>15.98</v>
          </cell>
          <cell r="E36">
            <v>0.91</v>
          </cell>
          <cell r="F36">
            <v>1.22</v>
          </cell>
          <cell r="G36">
            <v>1.43</v>
          </cell>
          <cell r="H36">
            <v>1.66</v>
          </cell>
          <cell r="I36">
            <v>1.1000000000000001</v>
          </cell>
          <cell r="J36">
            <v>1.9</v>
          </cell>
          <cell r="K36">
            <v>1.23</v>
          </cell>
          <cell r="L36">
            <v>4.37</v>
          </cell>
          <cell r="M36">
            <v>2.16</v>
          </cell>
        </row>
        <row r="37">
          <cell r="C37" t="str">
            <v>DKH</v>
          </cell>
          <cell r="D37">
            <v>0</v>
          </cell>
        </row>
        <row r="38">
          <cell r="C38" t="str">
            <v>DXH</v>
          </cell>
          <cell r="D38">
            <v>0</v>
          </cell>
        </row>
        <row r="39">
          <cell r="C39" t="str">
            <v>DCH</v>
          </cell>
          <cell r="D39">
            <v>1.57</v>
          </cell>
          <cell r="E39">
            <v>0.19</v>
          </cell>
          <cell r="G39">
            <v>0.26</v>
          </cell>
          <cell r="J39">
            <v>0.8</v>
          </cell>
          <cell r="L39">
            <v>0.32</v>
          </cell>
        </row>
        <row r="40">
          <cell r="C40" t="str">
            <v>DDT</v>
          </cell>
          <cell r="D40">
            <v>0</v>
          </cell>
        </row>
        <row r="41">
          <cell r="C41" t="str">
            <v>DDL</v>
          </cell>
          <cell r="D41">
            <v>0</v>
          </cell>
        </row>
        <row r="42">
          <cell r="C42" t="str">
            <v>DRA</v>
          </cell>
          <cell r="D42">
            <v>5</v>
          </cell>
          <cell r="H42">
            <v>5</v>
          </cell>
        </row>
        <row r="43">
          <cell r="C43" t="str">
            <v>ONT</v>
          </cell>
          <cell r="D43">
            <v>906.48</v>
          </cell>
          <cell r="E43">
            <v>94.08</v>
          </cell>
          <cell r="F43">
            <v>86.29</v>
          </cell>
          <cell r="G43">
            <v>35.01</v>
          </cell>
          <cell r="H43">
            <v>60.76</v>
          </cell>
          <cell r="I43">
            <v>33.79</v>
          </cell>
          <cell r="J43">
            <v>153.75</v>
          </cell>
          <cell r="K43">
            <v>31.83</v>
          </cell>
          <cell r="L43">
            <v>133.56</v>
          </cell>
          <cell r="M43">
            <v>277.41000000000003</v>
          </cell>
        </row>
        <row r="44">
          <cell r="C44" t="str">
            <v>ODT</v>
          </cell>
          <cell r="D44">
            <v>0</v>
          </cell>
        </row>
        <row r="45">
          <cell r="C45" t="str">
            <v>TSC</v>
          </cell>
          <cell r="D45">
            <v>31.91</v>
          </cell>
          <cell r="E45">
            <v>12.85</v>
          </cell>
          <cell r="F45">
            <v>0.69</v>
          </cell>
          <cell r="G45">
            <v>1.1399999999999999</v>
          </cell>
          <cell r="H45">
            <v>1.43</v>
          </cell>
          <cell r="I45">
            <v>0.94</v>
          </cell>
          <cell r="J45">
            <v>0.78</v>
          </cell>
          <cell r="K45">
            <v>0.53</v>
          </cell>
          <cell r="L45">
            <v>11.99</v>
          </cell>
          <cell r="M45">
            <v>1.56</v>
          </cell>
        </row>
        <row r="46">
          <cell r="C46" t="str">
            <v>DTS</v>
          </cell>
          <cell r="D46">
            <v>1.91</v>
          </cell>
          <cell r="L46">
            <v>1.91</v>
          </cell>
        </row>
        <row r="47">
          <cell r="C47" t="str">
            <v>DNG</v>
          </cell>
          <cell r="D47">
            <v>0</v>
          </cell>
        </row>
        <row r="48">
          <cell r="C48" t="str">
            <v>TON</v>
          </cell>
          <cell r="D48">
            <v>1.1600000000000001</v>
          </cell>
          <cell r="L48">
            <v>0.25</v>
          </cell>
          <cell r="M48">
            <v>0.91</v>
          </cell>
        </row>
        <row r="49">
          <cell r="C49" t="str">
            <v>NTD</v>
          </cell>
          <cell r="D49">
            <v>47.900000000000006</v>
          </cell>
          <cell r="E49">
            <v>3.58</v>
          </cell>
          <cell r="F49">
            <v>8.4700000000000006</v>
          </cell>
          <cell r="G49">
            <v>2.7</v>
          </cell>
          <cell r="H49">
            <v>12.26</v>
          </cell>
          <cell r="I49">
            <v>2.75</v>
          </cell>
          <cell r="J49">
            <v>2.81</v>
          </cell>
          <cell r="K49">
            <v>2.35</v>
          </cell>
          <cell r="L49">
            <v>6.09</v>
          </cell>
          <cell r="M49">
            <v>6.89</v>
          </cell>
        </row>
        <row r="50">
          <cell r="C50" t="str">
            <v>SKX</v>
          </cell>
          <cell r="D50">
            <v>13.2</v>
          </cell>
          <cell r="M50">
            <v>13.2</v>
          </cell>
        </row>
        <row r="51">
          <cell r="C51" t="str">
            <v>DSH</v>
          </cell>
          <cell r="D51">
            <v>1.5100000000000002</v>
          </cell>
          <cell r="E51">
            <v>0.04</v>
          </cell>
          <cell r="F51">
            <v>0.15</v>
          </cell>
          <cell r="G51">
            <v>0.28999999999999998</v>
          </cell>
          <cell r="H51">
            <v>0</v>
          </cell>
          <cell r="I51">
            <v>0.64</v>
          </cell>
          <cell r="J51">
            <v>0.18</v>
          </cell>
          <cell r="K51">
            <v>0.1</v>
          </cell>
          <cell r="L51">
            <v>0</v>
          </cell>
          <cell r="M51">
            <v>0.11</v>
          </cell>
        </row>
        <row r="52">
          <cell r="C52" t="str">
            <v>DKV</v>
          </cell>
          <cell r="D52">
            <v>0</v>
          </cell>
        </row>
        <row r="53">
          <cell r="C53" t="str">
            <v>TIN</v>
          </cell>
          <cell r="D53">
            <v>0</v>
          </cell>
        </row>
        <row r="54">
          <cell r="C54" t="str">
            <v>SON</v>
          </cell>
          <cell r="D54">
            <v>1788.0100000000014</v>
          </cell>
          <cell r="E54">
            <v>221.41</v>
          </cell>
          <cell r="F54">
            <v>122.95000000000103</v>
          </cell>
          <cell r="G54">
            <v>165.15</v>
          </cell>
          <cell r="H54">
            <v>295.12000000000199</v>
          </cell>
          <cell r="I54">
            <v>135.17999999999927</v>
          </cell>
          <cell r="J54">
            <v>340.22999999999934</v>
          </cell>
          <cell r="K54">
            <v>225.09999999999988</v>
          </cell>
          <cell r="L54">
            <v>116.59999999999937</v>
          </cell>
          <cell r="M54">
            <v>166.27000000000012</v>
          </cell>
        </row>
        <row r="55">
          <cell r="C55" t="str">
            <v>MNC</v>
          </cell>
          <cell r="D55">
            <v>20.440000000000001</v>
          </cell>
          <cell r="E55">
            <v>3.79</v>
          </cell>
          <cell r="F55">
            <v>2.2200000000000002</v>
          </cell>
          <cell r="G55">
            <v>1.21</v>
          </cell>
          <cell r="H55">
            <v>0.75</v>
          </cell>
          <cell r="I55">
            <v>1.9900000000000002</v>
          </cell>
          <cell r="J55">
            <v>1.48</v>
          </cell>
          <cell r="K55">
            <v>4.0599999999999996</v>
          </cell>
          <cell r="L55">
            <v>2.48</v>
          </cell>
          <cell r="M55">
            <v>2.46</v>
          </cell>
        </row>
        <row r="56">
          <cell r="C56" t="str">
            <v>PNK</v>
          </cell>
          <cell r="D56">
            <v>0</v>
          </cell>
          <cell r="E56">
            <v>0</v>
          </cell>
          <cell r="F56">
            <v>0</v>
          </cell>
          <cell r="H56">
            <v>0</v>
          </cell>
          <cell r="I56">
            <v>0</v>
          </cell>
          <cell r="J56">
            <v>0</v>
          </cell>
          <cell r="K56">
            <v>0</v>
          </cell>
          <cell r="L56">
            <v>0</v>
          </cell>
          <cell r="M56">
            <v>0</v>
          </cell>
        </row>
        <row r="57">
          <cell r="C57" t="str">
            <v>CSD</v>
          </cell>
          <cell r="D57">
            <v>2121.2099999999996</v>
          </cell>
          <cell r="E57">
            <v>91.14</v>
          </cell>
          <cell r="F57">
            <v>677.06</v>
          </cell>
          <cell r="G57">
            <v>40.520000000000003</v>
          </cell>
          <cell r="H57">
            <v>212.69</v>
          </cell>
          <cell r="I57">
            <v>757.42000000000007</v>
          </cell>
          <cell r="J57">
            <v>290.60000000000002</v>
          </cell>
          <cell r="K57">
            <v>39.979999999999997</v>
          </cell>
          <cell r="L57">
            <v>11.12</v>
          </cell>
          <cell r="M57">
            <v>0.68</v>
          </cell>
          <cell r="R57">
            <v>0</v>
          </cell>
          <cell r="S57">
            <v>0</v>
          </cell>
          <cell r="T57">
            <v>0</v>
          </cell>
          <cell r="U57">
            <v>0</v>
          </cell>
          <cell r="V57">
            <v>0</v>
          </cell>
          <cell r="W57">
            <v>0</v>
          </cell>
          <cell r="X57">
            <v>0</v>
          </cell>
        </row>
        <row r="58">
          <cell r="C58" t="str">
            <v>BCS</v>
          </cell>
          <cell r="D58">
            <v>2121.2099999999996</v>
          </cell>
          <cell r="E58">
            <v>91.14</v>
          </cell>
          <cell r="F58">
            <v>677.06</v>
          </cell>
          <cell r="G58">
            <v>40.520000000000003</v>
          </cell>
          <cell r="H58">
            <v>212.69</v>
          </cell>
          <cell r="I58">
            <v>757.42000000000007</v>
          </cell>
          <cell r="J58">
            <v>290.60000000000002</v>
          </cell>
          <cell r="K58">
            <v>39.979999999999997</v>
          </cell>
          <cell r="L58">
            <v>11.12</v>
          </cell>
          <cell r="M58">
            <v>0.68</v>
          </cell>
        </row>
        <row r="59">
          <cell r="C59" t="str">
            <v>DCS</v>
          </cell>
          <cell r="D59">
            <v>0</v>
          </cell>
        </row>
        <row r="60">
          <cell r="C60" t="str">
            <v>NCS</v>
          </cell>
          <cell r="D60">
            <v>0</v>
          </cell>
        </row>
      </sheetData>
      <sheetData sheetId="2"/>
      <sheetData sheetId="3"/>
      <sheetData sheetId="4"/>
      <sheetData sheetId="5"/>
      <sheetData sheetId="6"/>
      <sheetData sheetId="7">
        <row r="1">
          <cell r="E1">
            <v>1</v>
          </cell>
          <cell r="F1">
            <v>2</v>
          </cell>
          <cell r="G1">
            <v>3</v>
          </cell>
          <cell r="H1">
            <v>4</v>
          </cell>
          <cell r="I1">
            <v>5</v>
          </cell>
          <cell r="J1">
            <v>6</v>
          </cell>
          <cell r="K1">
            <v>7</v>
          </cell>
          <cell r="L1">
            <v>8</v>
          </cell>
          <cell r="M1">
            <v>9</v>
          </cell>
          <cell r="N1">
            <v>10</v>
          </cell>
          <cell r="O1">
            <v>11</v>
          </cell>
          <cell r="P1">
            <v>12</v>
          </cell>
          <cell r="Q1">
            <v>13</v>
          </cell>
          <cell r="R1">
            <v>14</v>
          </cell>
          <cell r="S1">
            <v>15</v>
          </cell>
          <cell r="T1">
            <v>16</v>
          </cell>
          <cell r="U1">
            <v>17</v>
          </cell>
          <cell r="V1">
            <v>18</v>
          </cell>
          <cell r="W1">
            <v>19</v>
          </cell>
          <cell r="X1">
            <v>20</v>
          </cell>
        </row>
        <row r="2">
          <cell r="C2" t="str">
            <v>Mã</v>
          </cell>
          <cell r="D2" t="str">
            <v>Diện tích tạm tăng</v>
          </cell>
          <cell r="E2" t="str">
            <v>Phân theo đơn vị hành chính cấp xã</v>
          </cell>
        </row>
        <row r="3">
          <cell r="E3" t="str">
            <v>Kim Tân</v>
          </cell>
          <cell r="F3" t="str">
            <v>Chư Mố</v>
          </cell>
          <cell r="G3" t="str">
            <v>Chư Răng</v>
          </cell>
          <cell r="H3" t="str">
            <v>Ia KDăm</v>
          </cell>
          <cell r="I3" t="str">
            <v>Ia Tul</v>
          </cell>
          <cell r="J3" t="str">
            <v>Pờ Tó</v>
          </cell>
          <cell r="K3" t="str">
            <v>Ia Broăi</v>
          </cell>
          <cell r="L3" t="str">
            <v>Ia Mrơn</v>
          </cell>
          <cell r="M3" t="str">
            <v>Ia Trok</v>
          </cell>
          <cell r="N3">
            <v>0</v>
          </cell>
          <cell r="O3">
            <v>0</v>
          </cell>
          <cell r="P3">
            <v>0</v>
          </cell>
          <cell r="Q3">
            <v>0</v>
          </cell>
          <cell r="R3">
            <v>0</v>
          </cell>
          <cell r="S3">
            <v>0</v>
          </cell>
          <cell r="T3">
            <v>0</v>
          </cell>
          <cell r="U3">
            <v>0</v>
          </cell>
          <cell r="V3">
            <v>0</v>
          </cell>
          <cell r="W3">
            <v>0</v>
          </cell>
          <cell r="X3">
            <v>0</v>
          </cell>
        </row>
        <row r="4">
          <cell r="C4" t="str">
            <v>(3)</v>
          </cell>
          <cell r="D4" t="str">
            <v>(4)=(5)+..(...)</v>
          </cell>
          <cell r="E4" t="str">
            <v>(5)</v>
          </cell>
          <cell r="F4" t="str">
            <v>(6)</v>
          </cell>
          <cell r="G4" t="str">
            <v>(7)</v>
          </cell>
          <cell r="H4" t="str">
            <v>(8)</v>
          </cell>
          <cell r="I4" t="str">
            <v>(9)</v>
          </cell>
          <cell r="J4" t="str">
            <v>(10)</v>
          </cell>
          <cell r="K4" t="str">
            <v>(11)</v>
          </cell>
          <cell r="L4" t="str">
            <v>(12)</v>
          </cell>
          <cell r="M4" t="str">
            <v>(13)</v>
          </cell>
        </row>
        <row r="5">
          <cell r="D5">
            <v>1018.7500000000001</v>
          </cell>
          <cell r="E5">
            <v>152.36000000000001</v>
          </cell>
          <cell r="F5">
            <v>217.55000000000004</v>
          </cell>
          <cell r="G5">
            <v>52.05</v>
          </cell>
          <cell r="H5">
            <v>79.009999999999991</v>
          </cell>
          <cell r="I5">
            <v>334.44</v>
          </cell>
          <cell r="J5">
            <v>106.25000000000003</v>
          </cell>
          <cell r="K5">
            <v>39.47999999999999</v>
          </cell>
          <cell r="L5">
            <v>34.190000000000005</v>
          </cell>
          <cell r="M5">
            <v>3.419999999999999</v>
          </cell>
        </row>
        <row r="6">
          <cell r="C6" t="str">
            <v>NNP</v>
          </cell>
          <cell r="D6">
            <v>195</v>
          </cell>
          <cell r="E6">
            <v>0</v>
          </cell>
          <cell r="F6">
            <v>-10</v>
          </cell>
          <cell r="G6">
            <v>10</v>
          </cell>
          <cell r="H6">
            <v>-25</v>
          </cell>
          <cell r="I6">
            <v>300</v>
          </cell>
          <cell r="J6">
            <v>-80</v>
          </cell>
          <cell r="K6">
            <v>0</v>
          </cell>
          <cell r="L6">
            <v>0</v>
          </cell>
          <cell r="M6">
            <v>0</v>
          </cell>
        </row>
        <row r="7">
          <cell r="C7" t="str">
            <v>LUA</v>
          </cell>
          <cell r="D7">
            <v>0</v>
          </cell>
          <cell r="E7">
            <v>0</v>
          </cell>
          <cell r="F7">
            <v>0</v>
          </cell>
          <cell r="G7">
            <v>0</v>
          </cell>
          <cell r="H7">
            <v>0</v>
          </cell>
          <cell r="I7">
            <v>0</v>
          </cell>
          <cell r="J7">
            <v>0</v>
          </cell>
          <cell r="K7">
            <v>0</v>
          </cell>
          <cell r="L7">
            <v>0</v>
          </cell>
          <cell r="M7">
            <v>0</v>
          </cell>
        </row>
        <row r="8">
          <cell r="C8" t="str">
            <v>LUC</v>
          </cell>
          <cell r="D8">
            <v>0</v>
          </cell>
          <cell r="E8">
            <v>0</v>
          </cell>
          <cell r="F8">
            <v>0</v>
          </cell>
          <cell r="G8">
            <v>0</v>
          </cell>
          <cell r="H8">
            <v>0</v>
          </cell>
          <cell r="I8">
            <v>0</v>
          </cell>
          <cell r="J8">
            <v>0</v>
          </cell>
          <cell r="K8">
            <v>0</v>
          </cell>
          <cell r="L8">
            <v>0</v>
          </cell>
          <cell r="M8">
            <v>0</v>
          </cell>
        </row>
        <row r="9">
          <cell r="C9" t="str">
            <v>LUN</v>
          </cell>
          <cell r="D9">
            <v>0</v>
          </cell>
          <cell r="E9">
            <v>0</v>
          </cell>
          <cell r="F9">
            <v>0</v>
          </cell>
          <cell r="G9">
            <v>0</v>
          </cell>
          <cell r="H9">
            <v>0</v>
          </cell>
          <cell r="I9">
            <v>0</v>
          </cell>
          <cell r="J9">
            <v>0</v>
          </cell>
          <cell r="K9">
            <v>0</v>
          </cell>
          <cell r="L9">
            <v>0</v>
          </cell>
          <cell r="M9">
            <v>0</v>
          </cell>
        </row>
        <row r="10">
          <cell r="C10" t="str">
            <v>LUK</v>
          </cell>
          <cell r="D10">
            <v>0</v>
          </cell>
          <cell r="E10">
            <v>0</v>
          </cell>
          <cell r="F10">
            <v>0</v>
          </cell>
          <cell r="G10">
            <v>0</v>
          </cell>
          <cell r="H10">
            <v>0</v>
          </cell>
          <cell r="I10">
            <v>0</v>
          </cell>
          <cell r="J10">
            <v>0</v>
          </cell>
          <cell r="K10">
            <v>0</v>
          </cell>
          <cell r="L10">
            <v>0</v>
          </cell>
          <cell r="M10">
            <v>0</v>
          </cell>
        </row>
        <row r="11">
          <cell r="C11" t="str">
            <v>HNK</v>
          </cell>
          <cell r="D11">
            <v>0</v>
          </cell>
          <cell r="E11">
            <v>0</v>
          </cell>
          <cell r="F11">
            <v>0</v>
          </cell>
          <cell r="G11">
            <v>0</v>
          </cell>
          <cell r="H11">
            <v>0</v>
          </cell>
          <cell r="I11">
            <v>0</v>
          </cell>
          <cell r="J11">
            <v>0</v>
          </cell>
          <cell r="K11">
            <v>0</v>
          </cell>
          <cell r="L11">
            <v>0</v>
          </cell>
          <cell r="M11">
            <v>0</v>
          </cell>
        </row>
        <row r="12">
          <cell r="C12" t="str">
            <v>CLN</v>
          </cell>
          <cell r="D12">
            <v>0</v>
          </cell>
          <cell r="E12">
            <v>0</v>
          </cell>
          <cell r="F12">
            <v>0</v>
          </cell>
          <cell r="G12">
            <v>0</v>
          </cell>
          <cell r="H12">
            <v>0</v>
          </cell>
          <cell r="I12">
            <v>0</v>
          </cell>
          <cell r="J12">
            <v>0</v>
          </cell>
          <cell r="K12">
            <v>0</v>
          </cell>
          <cell r="L12">
            <v>0</v>
          </cell>
          <cell r="M12">
            <v>0</v>
          </cell>
        </row>
        <row r="13">
          <cell r="C13" t="str">
            <v>RPH</v>
          </cell>
          <cell r="D13">
            <v>0</v>
          </cell>
          <cell r="E13">
            <v>0</v>
          </cell>
          <cell r="F13">
            <v>0</v>
          </cell>
          <cell r="G13">
            <v>0</v>
          </cell>
          <cell r="H13">
            <v>0</v>
          </cell>
          <cell r="I13">
            <v>0</v>
          </cell>
          <cell r="J13">
            <v>0</v>
          </cell>
          <cell r="K13">
            <v>0</v>
          </cell>
          <cell r="L13">
            <v>0</v>
          </cell>
          <cell r="M13">
            <v>0</v>
          </cell>
        </row>
        <row r="14">
          <cell r="C14" t="str">
            <v>RDD</v>
          </cell>
          <cell r="D14">
            <v>0</v>
          </cell>
          <cell r="E14">
            <v>0</v>
          </cell>
          <cell r="F14">
            <v>0</v>
          </cell>
          <cell r="G14">
            <v>0</v>
          </cell>
          <cell r="H14">
            <v>0</v>
          </cell>
          <cell r="I14">
            <v>0</v>
          </cell>
          <cell r="J14">
            <v>0</v>
          </cell>
          <cell r="K14">
            <v>0</v>
          </cell>
          <cell r="L14">
            <v>0</v>
          </cell>
          <cell r="M14">
            <v>0</v>
          </cell>
        </row>
        <row r="15">
          <cell r="C15" t="str">
            <v>RSX</v>
          </cell>
          <cell r="D15">
            <v>584.99999999999989</v>
          </cell>
          <cell r="E15">
            <v>16.64</v>
          </cell>
          <cell r="F15">
            <v>26.67</v>
          </cell>
          <cell r="G15">
            <v>16.670000000000002</v>
          </cell>
          <cell r="H15">
            <v>51.67</v>
          </cell>
          <cell r="I15">
            <v>306.67</v>
          </cell>
          <cell r="J15">
            <v>116.67</v>
          </cell>
          <cell r="K15">
            <v>16.670000000000002</v>
          </cell>
          <cell r="L15">
            <v>16.670000000000002</v>
          </cell>
          <cell r="M15">
            <v>16.670000000000002</v>
          </cell>
        </row>
        <row r="16">
          <cell r="C16" t="str">
            <v>NTS</v>
          </cell>
          <cell r="D16">
            <v>0</v>
          </cell>
          <cell r="E16">
            <v>0</v>
          </cell>
          <cell r="F16">
            <v>0</v>
          </cell>
          <cell r="G16">
            <v>0</v>
          </cell>
          <cell r="H16">
            <v>0</v>
          </cell>
          <cell r="I16">
            <v>0</v>
          </cell>
          <cell r="J16">
            <v>0</v>
          </cell>
          <cell r="K16">
            <v>0</v>
          </cell>
          <cell r="L16">
            <v>0</v>
          </cell>
          <cell r="M16">
            <v>0</v>
          </cell>
        </row>
        <row r="17">
          <cell r="C17" t="str">
            <v>LMU</v>
          </cell>
          <cell r="D17">
            <v>0</v>
          </cell>
          <cell r="E17">
            <v>0</v>
          </cell>
          <cell r="F17">
            <v>0</v>
          </cell>
          <cell r="G17">
            <v>0</v>
          </cell>
          <cell r="H17">
            <v>0</v>
          </cell>
          <cell r="I17">
            <v>0</v>
          </cell>
          <cell r="J17">
            <v>0</v>
          </cell>
          <cell r="K17">
            <v>0</v>
          </cell>
          <cell r="L17">
            <v>0</v>
          </cell>
          <cell r="M17">
            <v>0</v>
          </cell>
        </row>
        <row r="18">
          <cell r="C18" t="str">
            <v>NKH</v>
          </cell>
          <cell r="D18">
            <v>378</v>
          </cell>
          <cell r="E18">
            <v>15</v>
          </cell>
          <cell r="F18">
            <v>0</v>
          </cell>
          <cell r="G18">
            <v>85</v>
          </cell>
          <cell r="H18">
            <v>65</v>
          </cell>
          <cell r="I18">
            <v>66</v>
          </cell>
          <cell r="J18">
            <v>145</v>
          </cell>
          <cell r="K18">
            <v>1</v>
          </cell>
          <cell r="L18">
            <v>0</v>
          </cell>
          <cell r="M18">
            <v>1</v>
          </cell>
        </row>
        <row r="19">
          <cell r="C19" t="str">
            <v>PNN</v>
          </cell>
          <cell r="D19">
            <v>823.75000000000011</v>
          </cell>
          <cell r="E19">
            <v>152.36000000000001</v>
          </cell>
          <cell r="F19">
            <v>227.55000000000004</v>
          </cell>
          <cell r="G19">
            <v>42.05</v>
          </cell>
          <cell r="H19">
            <v>104.00999999999999</v>
          </cell>
          <cell r="I19">
            <v>34.44</v>
          </cell>
          <cell r="J19">
            <v>186.25000000000003</v>
          </cell>
          <cell r="K19">
            <v>39.47999999999999</v>
          </cell>
          <cell r="L19">
            <v>34.190000000000005</v>
          </cell>
          <cell r="M19">
            <v>3.419999999999999</v>
          </cell>
        </row>
        <row r="20">
          <cell r="C20" t="str">
            <v>CQP</v>
          </cell>
          <cell r="D20">
            <v>146.13</v>
          </cell>
          <cell r="E20">
            <v>18.630000000000003</v>
          </cell>
          <cell r="F20">
            <v>49</v>
          </cell>
          <cell r="G20">
            <v>0</v>
          </cell>
          <cell r="H20">
            <v>3</v>
          </cell>
          <cell r="I20">
            <v>0</v>
          </cell>
          <cell r="J20">
            <v>72.5</v>
          </cell>
          <cell r="K20">
            <v>0</v>
          </cell>
          <cell r="L20">
            <v>3</v>
          </cell>
          <cell r="M20">
            <v>0</v>
          </cell>
        </row>
        <row r="21">
          <cell r="C21" t="str">
            <v>CAN</v>
          </cell>
          <cell r="D21">
            <v>0.5</v>
          </cell>
          <cell r="E21">
            <v>0</v>
          </cell>
          <cell r="F21">
            <v>0</v>
          </cell>
          <cell r="G21">
            <v>0</v>
          </cell>
          <cell r="H21">
            <v>0</v>
          </cell>
          <cell r="I21">
            <v>0</v>
          </cell>
          <cell r="J21">
            <v>0</v>
          </cell>
          <cell r="K21">
            <v>0</v>
          </cell>
          <cell r="L21">
            <v>0.5</v>
          </cell>
          <cell r="M21">
            <v>0</v>
          </cell>
        </row>
        <row r="22">
          <cell r="C22" t="str">
            <v>SKK</v>
          </cell>
          <cell r="D22">
            <v>0</v>
          </cell>
          <cell r="E22">
            <v>0</v>
          </cell>
          <cell r="F22">
            <v>0</v>
          </cell>
          <cell r="G22">
            <v>0</v>
          </cell>
          <cell r="H22">
            <v>0</v>
          </cell>
          <cell r="I22">
            <v>0</v>
          </cell>
          <cell r="J22">
            <v>0</v>
          </cell>
          <cell r="K22">
            <v>0</v>
          </cell>
          <cell r="L22">
            <v>0</v>
          </cell>
          <cell r="M22">
            <v>0</v>
          </cell>
        </row>
        <row r="23">
          <cell r="C23" t="str">
            <v>SKT</v>
          </cell>
          <cell r="D23">
            <v>0</v>
          </cell>
          <cell r="E23">
            <v>0</v>
          </cell>
          <cell r="F23">
            <v>0</v>
          </cell>
          <cell r="G23">
            <v>0</v>
          </cell>
          <cell r="H23">
            <v>0</v>
          </cell>
          <cell r="I23">
            <v>0</v>
          </cell>
          <cell r="J23">
            <v>0</v>
          </cell>
          <cell r="K23">
            <v>0</v>
          </cell>
          <cell r="L23">
            <v>0</v>
          </cell>
          <cell r="M23">
            <v>0</v>
          </cell>
        </row>
        <row r="24">
          <cell r="C24" t="str">
            <v>SKN</v>
          </cell>
          <cell r="D24">
            <v>30</v>
          </cell>
          <cell r="E24">
            <v>30</v>
          </cell>
          <cell r="F24">
            <v>0</v>
          </cell>
          <cell r="G24">
            <v>0</v>
          </cell>
          <cell r="H24">
            <v>0</v>
          </cell>
          <cell r="I24">
            <v>0</v>
          </cell>
          <cell r="J24">
            <v>0</v>
          </cell>
          <cell r="K24">
            <v>0</v>
          </cell>
          <cell r="L24">
            <v>0</v>
          </cell>
          <cell r="M24">
            <v>0</v>
          </cell>
        </row>
        <row r="25">
          <cell r="C25" t="str">
            <v>TMD</v>
          </cell>
          <cell r="D25">
            <v>82.18</v>
          </cell>
          <cell r="E25">
            <v>16</v>
          </cell>
          <cell r="F25">
            <v>48</v>
          </cell>
          <cell r="G25">
            <v>0</v>
          </cell>
          <cell r="H25">
            <v>0</v>
          </cell>
          <cell r="I25">
            <v>7</v>
          </cell>
          <cell r="J25">
            <v>0</v>
          </cell>
          <cell r="K25">
            <v>0</v>
          </cell>
          <cell r="L25">
            <v>11.18</v>
          </cell>
          <cell r="M25">
            <v>0</v>
          </cell>
        </row>
        <row r="26">
          <cell r="C26" t="str">
            <v>SKC</v>
          </cell>
          <cell r="D26">
            <v>1.1000000000000001</v>
          </cell>
          <cell r="E26">
            <v>0.5</v>
          </cell>
          <cell r="F26">
            <v>0</v>
          </cell>
          <cell r="G26">
            <v>0.5</v>
          </cell>
          <cell r="H26">
            <v>0</v>
          </cell>
          <cell r="I26">
            <v>0</v>
          </cell>
          <cell r="J26">
            <v>0</v>
          </cell>
          <cell r="K26">
            <v>0.1</v>
          </cell>
          <cell r="L26">
            <v>0</v>
          </cell>
          <cell r="M26">
            <v>0</v>
          </cell>
        </row>
        <row r="27">
          <cell r="C27" t="str">
            <v>SKS</v>
          </cell>
          <cell r="D27">
            <v>0</v>
          </cell>
          <cell r="E27">
            <v>0</v>
          </cell>
          <cell r="F27">
            <v>0</v>
          </cell>
          <cell r="G27">
            <v>0</v>
          </cell>
          <cell r="H27">
            <v>0</v>
          </cell>
          <cell r="I27">
            <v>0</v>
          </cell>
          <cell r="J27">
            <v>0</v>
          </cell>
          <cell r="K27">
            <v>0</v>
          </cell>
          <cell r="L27">
            <v>0</v>
          </cell>
          <cell r="M27">
            <v>0</v>
          </cell>
        </row>
        <row r="28">
          <cell r="C28" t="str">
            <v>DHT</v>
          </cell>
          <cell r="D28">
            <v>372.92000000000007</v>
          </cell>
          <cell r="E28">
            <v>54.88</v>
          </cell>
          <cell r="F28">
            <v>118.66000000000001</v>
          </cell>
          <cell r="G28">
            <v>29.45</v>
          </cell>
          <cell r="H28">
            <v>87.44</v>
          </cell>
          <cell r="I28">
            <v>7.61</v>
          </cell>
          <cell r="J28">
            <v>58.039999999999992</v>
          </cell>
          <cell r="K28">
            <v>6.0399999999999991</v>
          </cell>
          <cell r="L28">
            <v>8.42</v>
          </cell>
          <cell r="M28">
            <v>2.3800000000000003</v>
          </cell>
        </row>
        <row r="29">
          <cell r="C29" t="str">
            <v>DGT</v>
          </cell>
          <cell r="D29">
            <v>116.98</v>
          </cell>
          <cell r="E29">
            <v>46.5</v>
          </cell>
          <cell r="F29">
            <v>5.04</v>
          </cell>
          <cell r="G29">
            <v>3.7199999999999998</v>
          </cell>
          <cell r="H29">
            <v>16.149999999999999</v>
          </cell>
          <cell r="I29">
            <v>6.03</v>
          </cell>
          <cell r="J29">
            <v>27.159999999999997</v>
          </cell>
          <cell r="K29">
            <v>3.9799999999999995</v>
          </cell>
          <cell r="L29">
            <v>6.54</v>
          </cell>
          <cell r="M29">
            <v>1.86</v>
          </cell>
        </row>
        <row r="30">
          <cell r="C30" t="str">
            <v>DTL</v>
          </cell>
          <cell r="D30">
            <v>150.51</v>
          </cell>
          <cell r="E30">
            <v>0</v>
          </cell>
          <cell r="F30">
            <v>109.84</v>
          </cell>
          <cell r="G30">
            <v>0</v>
          </cell>
          <cell r="H30">
            <v>40.17</v>
          </cell>
          <cell r="I30">
            <v>0</v>
          </cell>
          <cell r="J30">
            <v>0</v>
          </cell>
          <cell r="K30">
            <v>0.5</v>
          </cell>
          <cell r="L30">
            <v>0</v>
          </cell>
          <cell r="M30">
            <v>0</v>
          </cell>
        </row>
        <row r="31">
          <cell r="C31" t="str">
            <v>DNL</v>
          </cell>
          <cell r="D31">
            <v>79.219999999999985</v>
          </cell>
          <cell r="E31">
            <v>0.38</v>
          </cell>
          <cell r="F31">
            <v>0.38</v>
          </cell>
          <cell r="G31">
            <v>25.38</v>
          </cell>
          <cell r="H31">
            <v>25.38</v>
          </cell>
          <cell r="I31">
            <v>0.38</v>
          </cell>
          <cell r="J31">
            <v>26.18</v>
          </cell>
          <cell r="K31">
            <v>0.38</v>
          </cell>
          <cell r="L31">
            <v>0.38</v>
          </cell>
          <cell r="M31">
            <v>0.38</v>
          </cell>
        </row>
        <row r="32">
          <cell r="C32" t="str">
            <v>DBV</v>
          </cell>
          <cell r="D32">
            <v>0</v>
          </cell>
          <cell r="E32">
            <v>0</v>
          </cell>
          <cell r="F32">
            <v>0</v>
          </cell>
          <cell r="G32">
            <v>0</v>
          </cell>
          <cell r="H32">
            <v>0</v>
          </cell>
          <cell r="I32">
            <v>0</v>
          </cell>
          <cell r="J32">
            <v>0</v>
          </cell>
          <cell r="K32">
            <v>0</v>
          </cell>
          <cell r="L32">
            <v>0</v>
          </cell>
          <cell r="M32">
            <v>0</v>
          </cell>
        </row>
        <row r="33">
          <cell r="C33" t="str">
            <v>DVH</v>
          </cell>
          <cell r="D33">
            <v>0</v>
          </cell>
          <cell r="E33">
            <v>0</v>
          </cell>
          <cell r="F33">
            <v>0</v>
          </cell>
          <cell r="G33">
            <v>0</v>
          </cell>
          <cell r="H33">
            <v>0</v>
          </cell>
          <cell r="I33">
            <v>0</v>
          </cell>
          <cell r="J33">
            <v>0</v>
          </cell>
          <cell r="K33">
            <v>0</v>
          </cell>
          <cell r="L33">
            <v>0</v>
          </cell>
          <cell r="M33">
            <v>0</v>
          </cell>
        </row>
        <row r="34">
          <cell r="C34" t="str">
            <v>DYT</v>
          </cell>
          <cell r="D34">
            <v>0.28000000000000003</v>
          </cell>
          <cell r="E34">
            <v>0</v>
          </cell>
          <cell r="F34">
            <v>0</v>
          </cell>
          <cell r="G34">
            <v>0</v>
          </cell>
          <cell r="H34">
            <v>0.14000000000000001</v>
          </cell>
          <cell r="I34">
            <v>0</v>
          </cell>
          <cell r="J34">
            <v>0</v>
          </cell>
          <cell r="K34">
            <v>0.14000000000000001</v>
          </cell>
          <cell r="L34">
            <v>0</v>
          </cell>
          <cell r="M34">
            <v>0</v>
          </cell>
        </row>
        <row r="35">
          <cell r="C35" t="str">
            <v>DGD</v>
          </cell>
          <cell r="D35">
            <v>7.88</v>
          </cell>
          <cell r="E35">
            <v>2.5</v>
          </cell>
          <cell r="F35">
            <v>2.7</v>
          </cell>
          <cell r="G35">
            <v>0</v>
          </cell>
          <cell r="H35">
            <v>0</v>
          </cell>
          <cell r="I35">
            <v>0</v>
          </cell>
          <cell r="J35">
            <v>2.5</v>
          </cell>
          <cell r="K35">
            <v>0.04</v>
          </cell>
          <cell r="L35">
            <v>0</v>
          </cell>
          <cell r="M35">
            <v>0.14000000000000001</v>
          </cell>
        </row>
        <row r="36">
          <cell r="C36" t="str">
            <v>DTT</v>
          </cell>
          <cell r="D36">
            <v>14.65</v>
          </cell>
          <cell r="E36">
            <v>4.5</v>
          </cell>
          <cell r="F36">
            <v>0.4</v>
          </cell>
          <cell r="G36">
            <v>0.05</v>
          </cell>
          <cell r="H36">
            <v>5.6</v>
          </cell>
          <cell r="I36">
            <v>1.2</v>
          </cell>
          <cell r="J36">
            <v>1.9</v>
          </cell>
          <cell r="K36">
            <v>1</v>
          </cell>
          <cell r="L36">
            <v>0</v>
          </cell>
          <cell r="M36">
            <v>0</v>
          </cell>
        </row>
        <row r="37">
          <cell r="C37" t="str">
            <v>DKH</v>
          </cell>
          <cell r="D37">
            <v>0</v>
          </cell>
          <cell r="E37">
            <v>0</v>
          </cell>
          <cell r="F37">
            <v>0</v>
          </cell>
          <cell r="G37">
            <v>0</v>
          </cell>
          <cell r="H37">
            <v>0</v>
          </cell>
          <cell r="I37">
            <v>0</v>
          </cell>
          <cell r="J37">
            <v>0</v>
          </cell>
          <cell r="K37">
            <v>0</v>
          </cell>
          <cell r="L37">
            <v>0</v>
          </cell>
          <cell r="M37">
            <v>0</v>
          </cell>
        </row>
        <row r="38">
          <cell r="C38" t="str">
            <v>DXH</v>
          </cell>
          <cell r="D38">
            <v>0</v>
          </cell>
          <cell r="E38">
            <v>0</v>
          </cell>
          <cell r="F38">
            <v>0</v>
          </cell>
          <cell r="G38">
            <v>0</v>
          </cell>
          <cell r="H38">
            <v>0</v>
          </cell>
          <cell r="I38">
            <v>0</v>
          </cell>
          <cell r="J38">
            <v>0</v>
          </cell>
          <cell r="K38">
            <v>0</v>
          </cell>
          <cell r="L38">
            <v>0</v>
          </cell>
          <cell r="M38">
            <v>0</v>
          </cell>
        </row>
        <row r="39">
          <cell r="C39" t="str">
            <v>DCH</v>
          </cell>
          <cell r="D39">
            <v>3.4000000000000004</v>
          </cell>
          <cell r="E39">
            <v>1</v>
          </cell>
          <cell r="F39">
            <v>0.3</v>
          </cell>
          <cell r="G39">
            <v>0.3</v>
          </cell>
          <cell r="H39">
            <v>0</v>
          </cell>
          <cell r="I39">
            <v>0</v>
          </cell>
          <cell r="J39">
            <v>0.3</v>
          </cell>
          <cell r="K39">
            <v>0</v>
          </cell>
          <cell r="L39">
            <v>1.5</v>
          </cell>
          <cell r="M39">
            <v>0</v>
          </cell>
        </row>
        <row r="40">
          <cell r="C40" t="str">
            <v>DDT</v>
          </cell>
          <cell r="D40">
            <v>0</v>
          </cell>
          <cell r="E40">
            <v>0</v>
          </cell>
          <cell r="F40">
            <v>0</v>
          </cell>
          <cell r="G40">
            <v>0</v>
          </cell>
          <cell r="H40">
            <v>0</v>
          </cell>
          <cell r="I40">
            <v>0</v>
          </cell>
          <cell r="J40">
            <v>0</v>
          </cell>
          <cell r="K40">
            <v>0</v>
          </cell>
          <cell r="L40">
            <v>0</v>
          </cell>
          <cell r="M40">
            <v>0</v>
          </cell>
        </row>
        <row r="41">
          <cell r="C41" t="str">
            <v>DDL</v>
          </cell>
          <cell r="D41">
            <v>0</v>
          </cell>
          <cell r="E41">
            <v>0</v>
          </cell>
          <cell r="F41">
            <v>0</v>
          </cell>
          <cell r="G41">
            <v>0</v>
          </cell>
          <cell r="H41">
            <v>0</v>
          </cell>
          <cell r="I41">
            <v>0</v>
          </cell>
          <cell r="J41">
            <v>0</v>
          </cell>
          <cell r="K41">
            <v>0</v>
          </cell>
          <cell r="L41">
            <v>0</v>
          </cell>
          <cell r="M41">
            <v>0</v>
          </cell>
        </row>
        <row r="42">
          <cell r="C42" t="str">
            <v>DRA</v>
          </cell>
          <cell r="D42">
            <v>6.5</v>
          </cell>
          <cell r="E42">
            <v>0</v>
          </cell>
          <cell r="F42">
            <v>1.5</v>
          </cell>
          <cell r="G42">
            <v>0</v>
          </cell>
          <cell r="H42">
            <v>5</v>
          </cell>
          <cell r="I42">
            <v>0</v>
          </cell>
          <cell r="J42">
            <v>0</v>
          </cell>
          <cell r="K42">
            <v>0</v>
          </cell>
          <cell r="L42">
            <v>0</v>
          </cell>
          <cell r="M42">
            <v>0</v>
          </cell>
        </row>
        <row r="43">
          <cell r="C43" t="str">
            <v>ONT</v>
          </cell>
          <cell r="D43">
            <v>183.39</v>
          </cell>
          <cell r="E43">
            <v>43.6</v>
          </cell>
          <cell r="F43">
            <v>8.44</v>
          </cell>
          <cell r="G43">
            <v>13.04</v>
          </cell>
          <cell r="H43">
            <v>10.07</v>
          </cell>
          <cell r="I43">
            <v>23.63</v>
          </cell>
          <cell r="J43">
            <v>45.36</v>
          </cell>
          <cell r="K43">
            <v>28</v>
          </cell>
          <cell r="L43">
            <v>11.25</v>
          </cell>
          <cell r="M43">
            <v>0</v>
          </cell>
        </row>
        <row r="44">
          <cell r="C44" t="str">
            <v>ODT</v>
          </cell>
          <cell r="D44">
            <v>32.799999999999997</v>
          </cell>
          <cell r="E44">
            <v>32.799999999999997</v>
          </cell>
          <cell r="F44">
            <v>0</v>
          </cell>
          <cell r="G44">
            <v>0</v>
          </cell>
          <cell r="H44">
            <v>0</v>
          </cell>
          <cell r="I44">
            <v>0</v>
          </cell>
          <cell r="J44">
            <v>0</v>
          </cell>
          <cell r="K44">
            <v>0</v>
          </cell>
          <cell r="L44">
            <v>0</v>
          </cell>
          <cell r="M44">
            <v>0</v>
          </cell>
        </row>
        <row r="45">
          <cell r="C45" t="str">
            <v>TSC</v>
          </cell>
          <cell r="D45">
            <v>0.62</v>
          </cell>
          <cell r="E45">
            <v>0</v>
          </cell>
          <cell r="F45">
            <v>0</v>
          </cell>
          <cell r="G45">
            <v>0.16</v>
          </cell>
          <cell r="H45">
            <v>0</v>
          </cell>
          <cell r="I45">
            <v>0.02</v>
          </cell>
          <cell r="J45">
            <v>0</v>
          </cell>
          <cell r="K45">
            <v>0</v>
          </cell>
          <cell r="L45">
            <v>0.44</v>
          </cell>
          <cell r="M45">
            <v>0</v>
          </cell>
        </row>
        <row r="46">
          <cell r="C46" t="str">
            <v>DTS</v>
          </cell>
          <cell r="D46">
            <v>0</v>
          </cell>
          <cell r="E46">
            <v>0</v>
          </cell>
          <cell r="F46">
            <v>0</v>
          </cell>
          <cell r="G46">
            <v>0</v>
          </cell>
          <cell r="H46">
            <v>0</v>
          </cell>
          <cell r="I46">
            <v>0</v>
          </cell>
          <cell r="J46">
            <v>0</v>
          </cell>
          <cell r="K46">
            <v>0</v>
          </cell>
          <cell r="L46">
            <v>0</v>
          </cell>
          <cell r="M46">
            <v>0</v>
          </cell>
        </row>
        <row r="47">
          <cell r="C47" t="str">
            <v>DNG</v>
          </cell>
          <cell r="D47">
            <v>0</v>
          </cell>
          <cell r="E47">
            <v>0</v>
          </cell>
          <cell r="F47">
            <v>0</v>
          </cell>
          <cell r="G47">
            <v>0</v>
          </cell>
          <cell r="H47">
            <v>0</v>
          </cell>
          <cell r="I47">
            <v>0</v>
          </cell>
          <cell r="J47">
            <v>0</v>
          </cell>
          <cell r="K47">
            <v>0</v>
          </cell>
          <cell r="L47">
            <v>0</v>
          </cell>
          <cell r="M47">
            <v>0</v>
          </cell>
        </row>
        <row r="48">
          <cell r="C48" t="str">
            <v>TON</v>
          </cell>
          <cell r="D48">
            <v>2.1</v>
          </cell>
          <cell r="E48">
            <v>0</v>
          </cell>
          <cell r="F48">
            <v>0</v>
          </cell>
          <cell r="G48">
            <v>0</v>
          </cell>
          <cell r="H48">
            <v>0</v>
          </cell>
          <cell r="I48">
            <v>0</v>
          </cell>
          <cell r="J48">
            <v>1.6</v>
          </cell>
          <cell r="K48">
            <v>0.5</v>
          </cell>
          <cell r="L48">
            <v>0</v>
          </cell>
          <cell r="M48">
            <v>0</v>
          </cell>
        </row>
        <row r="49">
          <cell r="C49" t="str">
            <v>NTD</v>
          </cell>
          <cell r="D49">
            <v>23.900000000000002</v>
          </cell>
          <cell r="E49">
            <v>6.5</v>
          </cell>
          <cell r="F49">
            <v>1.8</v>
          </cell>
          <cell r="G49">
            <v>1</v>
          </cell>
          <cell r="H49">
            <v>0</v>
          </cell>
          <cell r="I49">
            <v>3</v>
          </cell>
          <cell r="J49">
            <v>9</v>
          </cell>
          <cell r="K49">
            <v>1.1000000000000001</v>
          </cell>
          <cell r="L49">
            <v>1</v>
          </cell>
          <cell r="M49">
            <v>0.5</v>
          </cell>
        </row>
        <row r="50">
          <cell r="C50" t="str">
            <v>SKX</v>
          </cell>
          <cell r="D50">
            <v>26.27</v>
          </cell>
          <cell r="E50">
            <v>0</v>
          </cell>
          <cell r="F50">
            <v>10</v>
          </cell>
          <cell r="G50">
            <v>2.5</v>
          </cell>
          <cell r="H50">
            <v>4.7700000000000005</v>
          </cell>
          <cell r="I50">
            <v>0</v>
          </cell>
          <cell r="J50">
            <v>0</v>
          </cell>
          <cell r="K50">
            <v>0</v>
          </cell>
          <cell r="L50">
            <v>9</v>
          </cell>
          <cell r="M50">
            <v>0</v>
          </cell>
        </row>
        <row r="51">
          <cell r="C51" t="str">
            <v>DSH</v>
          </cell>
          <cell r="D51">
            <v>5.33</v>
          </cell>
          <cell r="E51">
            <v>0.44999999999999996</v>
          </cell>
          <cell r="F51">
            <v>0.35</v>
          </cell>
          <cell r="G51">
            <v>5.0000000000000017E-2</v>
          </cell>
          <cell r="H51">
            <v>0.3</v>
          </cell>
          <cell r="I51">
            <v>0.55000000000000004</v>
          </cell>
          <cell r="J51">
            <v>1.25</v>
          </cell>
          <cell r="K51">
            <v>0.8</v>
          </cell>
          <cell r="L51">
            <v>0.9</v>
          </cell>
          <cell r="M51">
            <v>0.67999999999999994</v>
          </cell>
        </row>
        <row r="52">
          <cell r="C52" t="str">
            <v>DKV</v>
          </cell>
          <cell r="D52">
            <v>3.58</v>
          </cell>
          <cell r="E52">
            <v>0</v>
          </cell>
          <cell r="F52">
            <v>0</v>
          </cell>
          <cell r="G52">
            <v>0</v>
          </cell>
          <cell r="H52">
            <v>0</v>
          </cell>
          <cell r="I52">
            <v>0</v>
          </cell>
          <cell r="J52">
            <v>0</v>
          </cell>
          <cell r="K52">
            <v>3.58</v>
          </cell>
          <cell r="L52">
            <v>0</v>
          </cell>
          <cell r="M52">
            <v>0</v>
          </cell>
        </row>
        <row r="53">
          <cell r="C53" t="str">
            <v>TIN</v>
          </cell>
          <cell r="D53">
            <v>0</v>
          </cell>
          <cell r="E53">
            <v>0</v>
          </cell>
          <cell r="F53">
            <v>0</v>
          </cell>
          <cell r="G53">
            <v>0</v>
          </cell>
          <cell r="H53">
            <v>0</v>
          </cell>
          <cell r="I53">
            <v>0</v>
          </cell>
          <cell r="J53">
            <v>0</v>
          </cell>
          <cell r="K53">
            <v>0</v>
          </cell>
          <cell r="L53">
            <v>0</v>
          </cell>
          <cell r="M53">
            <v>0</v>
          </cell>
        </row>
        <row r="54">
          <cell r="C54" t="str">
            <v>SON</v>
          </cell>
          <cell r="D54">
            <v>0</v>
          </cell>
          <cell r="E54">
            <v>0</v>
          </cell>
          <cell r="F54">
            <v>0</v>
          </cell>
          <cell r="G54">
            <v>0</v>
          </cell>
          <cell r="H54">
            <v>0</v>
          </cell>
          <cell r="I54">
            <v>0</v>
          </cell>
          <cell r="J54">
            <v>0</v>
          </cell>
          <cell r="K54">
            <v>0</v>
          </cell>
          <cell r="L54">
            <v>0</v>
          </cell>
          <cell r="M54">
            <v>0</v>
          </cell>
        </row>
        <row r="55">
          <cell r="C55" t="str">
            <v>MNC</v>
          </cell>
          <cell r="D55">
            <v>0</v>
          </cell>
          <cell r="E55">
            <v>0</v>
          </cell>
          <cell r="F55">
            <v>0</v>
          </cell>
          <cell r="G55">
            <v>0</v>
          </cell>
          <cell r="H55">
            <v>0</v>
          </cell>
          <cell r="I55">
            <v>0</v>
          </cell>
          <cell r="J55">
            <v>0</v>
          </cell>
          <cell r="K55">
            <v>0</v>
          </cell>
          <cell r="L55">
            <v>0</v>
          </cell>
          <cell r="M55">
            <v>0</v>
          </cell>
        </row>
        <row r="56">
          <cell r="C56" t="str">
            <v>PNK</v>
          </cell>
          <cell r="D56">
            <v>0</v>
          </cell>
          <cell r="E56">
            <v>0</v>
          </cell>
          <cell r="F56">
            <v>0</v>
          </cell>
          <cell r="G56">
            <v>0</v>
          </cell>
          <cell r="H56">
            <v>0</v>
          </cell>
          <cell r="I56">
            <v>0</v>
          </cell>
          <cell r="J56">
            <v>0</v>
          </cell>
          <cell r="K56">
            <v>0</v>
          </cell>
          <cell r="L56">
            <v>0</v>
          </cell>
          <cell r="M56">
            <v>0</v>
          </cell>
        </row>
        <row r="57">
          <cell r="C57" t="str">
            <v>CSD</v>
          </cell>
          <cell r="D57">
            <v>0</v>
          </cell>
          <cell r="E57">
            <v>0</v>
          </cell>
          <cell r="F57">
            <v>0</v>
          </cell>
          <cell r="G57">
            <v>0</v>
          </cell>
          <cell r="H57">
            <v>0</v>
          </cell>
          <cell r="I57">
            <v>0</v>
          </cell>
          <cell r="J57">
            <v>0</v>
          </cell>
          <cell r="K57">
            <v>0</v>
          </cell>
          <cell r="L57">
            <v>0</v>
          </cell>
          <cell r="M57">
            <v>0</v>
          </cell>
        </row>
        <row r="58">
          <cell r="C58" t="str">
            <v>BCS</v>
          </cell>
          <cell r="D58">
            <v>0</v>
          </cell>
          <cell r="E58">
            <v>0</v>
          </cell>
          <cell r="F58">
            <v>0</v>
          </cell>
          <cell r="G58">
            <v>0</v>
          </cell>
          <cell r="H58">
            <v>0</v>
          </cell>
          <cell r="I58">
            <v>0</v>
          </cell>
          <cell r="J58">
            <v>0</v>
          </cell>
          <cell r="K58">
            <v>0</v>
          </cell>
          <cell r="L58">
            <v>0</v>
          </cell>
          <cell r="M58">
            <v>0</v>
          </cell>
        </row>
        <row r="59">
          <cell r="C59" t="str">
            <v>DCS</v>
          </cell>
          <cell r="D59">
            <v>0</v>
          </cell>
          <cell r="E59">
            <v>0</v>
          </cell>
          <cell r="F59">
            <v>0</v>
          </cell>
          <cell r="G59">
            <v>0</v>
          </cell>
          <cell r="H59">
            <v>0</v>
          </cell>
          <cell r="I59">
            <v>0</v>
          </cell>
          <cell r="J59">
            <v>0</v>
          </cell>
          <cell r="K59">
            <v>0</v>
          </cell>
          <cell r="L59">
            <v>0</v>
          </cell>
          <cell r="M59">
            <v>0</v>
          </cell>
        </row>
        <row r="60">
          <cell r="C60" t="str">
            <v>NCS</v>
          </cell>
          <cell r="D60">
            <v>0</v>
          </cell>
          <cell r="E60">
            <v>0</v>
          </cell>
          <cell r="F60">
            <v>0</v>
          </cell>
          <cell r="G60">
            <v>0</v>
          </cell>
          <cell r="H60">
            <v>0</v>
          </cell>
          <cell r="I60">
            <v>0</v>
          </cell>
          <cell r="J60">
            <v>0</v>
          </cell>
          <cell r="K60">
            <v>0</v>
          </cell>
          <cell r="L60">
            <v>0</v>
          </cell>
          <cell r="M60">
            <v>0</v>
          </cell>
        </row>
        <row r="61">
          <cell r="C61" t="str">
            <v>KCN</v>
          </cell>
          <cell r="D61">
            <v>0</v>
          </cell>
        </row>
        <row r="62">
          <cell r="C62" t="str">
            <v>KKT</v>
          </cell>
          <cell r="D62">
            <v>0</v>
          </cell>
        </row>
        <row r="63">
          <cell r="C63" t="str">
            <v>KDT</v>
          </cell>
          <cell r="D63">
            <v>0</v>
          </cell>
        </row>
        <row r="72">
          <cell r="G72">
            <v>0</v>
          </cell>
        </row>
      </sheetData>
      <sheetData sheetId="8">
        <row r="1">
          <cell r="E1">
            <v>1</v>
          </cell>
          <cell r="F1">
            <v>2</v>
          </cell>
          <cell r="G1">
            <v>3</v>
          </cell>
          <cell r="H1">
            <v>4</v>
          </cell>
          <cell r="I1">
            <v>5</v>
          </cell>
          <cell r="J1">
            <v>6</v>
          </cell>
          <cell r="K1">
            <v>7</v>
          </cell>
          <cell r="L1">
            <v>8</v>
          </cell>
          <cell r="M1">
            <v>9</v>
          </cell>
          <cell r="N1">
            <v>10</v>
          </cell>
          <cell r="O1">
            <v>11</v>
          </cell>
          <cell r="P1">
            <v>12</v>
          </cell>
          <cell r="Q1">
            <v>13</v>
          </cell>
          <cell r="R1">
            <v>14</v>
          </cell>
          <cell r="S1">
            <v>15</v>
          </cell>
          <cell r="T1">
            <v>16</v>
          </cell>
          <cell r="U1">
            <v>17</v>
          </cell>
          <cell r="V1">
            <v>18</v>
          </cell>
          <cell r="W1">
            <v>19</v>
          </cell>
          <cell r="X1">
            <v>20</v>
          </cell>
        </row>
        <row r="2">
          <cell r="C2" t="str">
            <v>Mã</v>
          </cell>
          <cell r="D2" t="str">
            <v>Diện tích tạm giảm</v>
          </cell>
          <cell r="E2" t="str">
            <v>Phân theo đơn vị hành chính cấp xã</v>
          </cell>
        </row>
        <row r="3">
          <cell r="E3" t="str">
            <v>Kim Tân</v>
          </cell>
          <cell r="F3" t="str">
            <v>Chư Mố</v>
          </cell>
          <cell r="G3" t="str">
            <v>Chư Răng</v>
          </cell>
          <cell r="H3" t="str">
            <v>Ia KDăm</v>
          </cell>
          <cell r="I3" t="str">
            <v>Ia Tul</v>
          </cell>
          <cell r="J3" t="str">
            <v>Pờ Tó</v>
          </cell>
          <cell r="K3" t="str">
            <v>Ia Broăi</v>
          </cell>
          <cell r="L3" t="str">
            <v>Ia Mrơn</v>
          </cell>
          <cell r="M3" t="str">
            <v>Ia Trok</v>
          </cell>
          <cell r="N3">
            <v>0</v>
          </cell>
          <cell r="O3">
            <v>0</v>
          </cell>
          <cell r="P3">
            <v>0</v>
          </cell>
          <cell r="Q3">
            <v>0</v>
          </cell>
          <cell r="R3">
            <v>0</v>
          </cell>
          <cell r="S3">
            <v>0</v>
          </cell>
          <cell r="T3">
            <v>0</v>
          </cell>
          <cell r="U3">
            <v>0</v>
          </cell>
          <cell r="V3">
            <v>0</v>
          </cell>
          <cell r="W3">
            <v>0</v>
          </cell>
          <cell r="X3">
            <v>0</v>
          </cell>
        </row>
        <row r="4">
          <cell r="C4" t="str">
            <v>(3)</v>
          </cell>
          <cell r="D4" t="str">
            <v>(4)=(5)+..(...)</v>
          </cell>
          <cell r="E4" t="str">
            <v>(5)</v>
          </cell>
          <cell r="F4" t="str">
            <v>(6)</v>
          </cell>
          <cell r="G4" t="str">
            <v>(7)</v>
          </cell>
          <cell r="H4" t="str">
            <v>(8)</v>
          </cell>
          <cell r="I4" t="str">
            <v>(9)</v>
          </cell>
          <cell r="J4" t="str">
            <v>(10)</v>
          </cell>
          <cell r="K4" t="str">
            <v>(11)</v>
          </cell>
          <cell r="L4" t="str">
            <v>(12)</v>
          </cell>
          <cell r="M4" t="str">
            <v>(13)</v>
          </cell>
          <cell r="N4" t="str">
            <v>(14)</v>
          </cell>
          <cell r="O4" t="str">
            <v>(15)</v>
          </cell>
          <cell r="P4" t="str">
            <v>(16)</v>
          </cell>
          <cell r="Q4" t="str">
            <v>(17)</v>
          </cell>
        </row>
        <row r="5">
          <cell r="D5">
            <v>1201.45</v>
          </cell>
          <cell r="E5">
            <v>183.85999999999999</v>
          </cell>
          <cell r="F5">
            <v>227.55000000000004</v>
          </cell>
          <cell r="G5">
            <v>52.05</v>
          </cell>
          <cell r="H5">
            <v>114.01</v>
          </cell>
          <cell r="I5">
            <v>334.64</v>
          </cell>
          <cell r="J5">
            <v>207.74999999999997</v>
          </cell>
          <cell r="K5">
            <v>39.479999999999997</v>
          </cell>
          <cell r="L5">
            <v>38.690000000000005</v>
          </cell>
          <cell r="M5">
            <v>3.4199999999999982</v>
          </cell>
        </row>
        <row r="6">
          <cell r="C6" t="str">
            <v>NNP</v>
          </cell>
          <cell r="D6">
            <v>830.65</v>
          </cell>
          <cell r="E6">
            <v>178.38</v>
          </cell>
          <cell r="F6">
            <v>203.96000000000004</v>
          </cell>
          <cell r="G6">
            <v>42.05</v>
          </cell>
          <cell r="H6">
            <v>104.01</v>
          </cell>
          <cell r="I6">
            <v>34.64</v>
          </cell>
          <cell r="J6">
            <v>186.16999999999996</v>
          </cell>
          <cell r="K6">
            <v>39.479999999999997</v>
          </cell>
          <cell r="L6">
            <v>38.540000000000006</v>
          </cell>
          <cell r="M6">
            <v>3.4199999999999982</v>
          </cell>
          <cell r="N6">
            <v>0</v>
          </cell>
          <cell r="O6">
            <v>0</v>
          </cell>
          <cell r="P6">
            <v>0</v>
          </cell>
          <cell r="Q6">
            <v>0</v>
          </cell>
          <cell r="R6">
            <v>0</v>
          </cell>
          <cell r="S6">
            <v>0</v>
          </cell>
          <cell r="T6">
            <v>0</v>
          </cell>
          <cell r="U6">
            <v>0</v>
          </cell>
          <cell r="V6">
            <v>0</v>
          </cell>
          <cell r="W6">
            <v>0</v>
          </cell>
          <cell r="X6">
            <v>0</v>
          </cell>
        </row>
        <row r="7">
          <cell r="C7" t="str">
            <v>LUA</v>
          </cell>
          <cell r="D7">
            <v>20.769999999999996</v>
          </cell>
          <cell r="E7">
            <v>5.7</v>
          </cell>
          <cell r="F7">
            <v>3.75</v>
          </cell>
          <cell r="G7">
            <v>2.8</v>
          </cell>
          <cell r="H7">
            <v>4.08</v>
          </cell>
          <cell r="I7">
            <v>0.45</v>
          </cell>
          <cell r="J7">
            <v>0.45</v>
          </cell>
          <cell r="K7">
            <v>0.4</v>
          </cell>
          <cell r="L7">
            <v>3.1399999999999997</v>
          </cell>
          <cell r="M7">
            <v>0</v>
          </cell>
        </row>
        <row r="8">
          <cell r="C8" t="str">
            <v>LUC</v>
          </cell>
          <cell r="D8">
            <v>5.75</v>
          </cell>
          <cell r="E8">
            <v>3.2</v>
          </cell>
          <cell r="F8">
            <v>1.8</v>
          </cell>
          <cell r="G8">
            <v>0.3</v>
          </cell>
          <cell r="H8">
            <v>0</v>
          </cell>
          <cell r="I8">
            <v>0.45</v>
          </cell>
          <cell r="J8">
            <v>0</v>
          </cell>
          <cell r="K8">
            <v>0</v>
          </cell>
          <cell r="L8">
            <v>0</v>
          </cell>
          <cell r="M8">
            <v>0</v>
          </cell>
        </row>
        <row r="9">
          <cell r="C9" t="str">
            <v>LUN</v>
          </cell>
          <cell r="D9">
            <v>0.4</v>
          </cell>
          <cell r="E9">
            <v>0</v>
          </cell>
          <cell r="F9">
            <v>0</v>
          </cell>
          <cell r="G9">
            <v>0</v>
          </cell>
          <cell r="H9">
            <v>0</v>
          </cell>
          <cell r="I9">
            <v>0</v>
          </cell>
          <cell r="J9">
            <v>0</v>
          </cell>
          <cell r="K9">
            <v>0.4</v>
          </cell>
          <cell r="L9">
            <v>0</v>
          </cell>
          <cell r="M9">
            <v>0</v>
          </cell>
        </row>
        <row r="10">
          <cell r="C10" t="str">
            <v>LUK</v>
          </cell>
          <cell r="D10">
            <v>14.620000000000001</v>
          </cell>
          <cell r="E10">
            <v>2.5</v>
          </cell>
          <cell r="F10">
            <v>1.9500000000000002</v>
          </cell>
          <cell r="G10">
            <v>2.5</v>
          </cell>
          <cell r="H10">
            <v>4.08</v>
          </cell>
          <cell r="I10">
            <v>0</v>
          </cell>
          <cell r="J10">
            <v>0.45</v>
          </cell>
          <cell r="K10">
            <v>0</v>
          </cell>
          <cell r="L10">
            <v>3.1399999999999997</v>
          </cell>
          <cell r="M10">
            <v>0</v>
          </cell>
        </row>
        <row r="11">
          <cell r="C11" t="str">
            <v>HNK</v>
          </cell>
          <cell r="D11">
            <v>1212.9499999999998</v>
          </cell>
          <cell r="E11">
            <v>166.14</v>
          </cell>
          <cell r="F11">
            <v>148.67000000000002</v>
          </cell>
          <cell r="G11">
            <v>119.53999999999999</v>
          </cell>
          <cell r="H11">
            <v>183.88</v>
          </cell>
          <cell r="I11">
            <v>91.1</v>
          </cell>
          <cell r="J11">
            <v>391.77</v>
          </cell>
          <cell r="K11">
            <v>47.82</v>
          </cell>
          <cell r="L11">
            <v>42.940000000000005</v>
          </cell>
          <cell r="M11">
            <v>21.09</v>
          </cell>
        </row>
        <row r="12">
          <cell r="C12" t="str">
            <v>CLN</v>
          </cell>
          <cell r="D12">
            <v>163.73000000000002</v>
          </cell>
          <cell r="E12">
            <v>36.18</v>
          </cell>
          <cell r="F12">
            <v>29.21</v>
          </cell>
          <cell r="G12">
            <v>10.38</v>
          </cell>
          <cell r="H12">
            <v>18.720000000000002</v>
          </cell>
          <cell r="I12">
            <v>15.76</v>
          </cell>
          <cell r="J12">
            <v>35.42</v>
          </cell>
          <cell r="K12">
            <v>8.9300000000000015</v>
          </cell>
          <cell r="L12">
            <v>9.1300000000000008</v>
          </cell>
          <cell r="M12">
            <v>0</v>
          </cell>
        </row>
        <row r="13">
          <cell r="C13" t="str">
            <v>RPH</v>
          </cell>
          <cell r="D13">
            <v>0</v>
          </cell>
          <cell r="E13">
            <v>0</v>
          </cell>
          <cell r="F13">
            <v>0</v>
          </cell>
          <cell r="G13">
            <v>0</v>
          </cell>
          <cell r="H13">
            <v>0</v>
          </cell>
          <cell r="I13">
            <v>0</v>
          </cell>
          <cell r="J13">
            <v>0</v>
          </cell>
          <cell r="K13">
            <v>0</v>
          </cell>
          <cell r="L13">
            <v>0</v>
          </cell>
          <cell r="M13">
            <v>0</v>
          </cell>
        </row>
        <row r="14">
          <cell r="C14" t="str">
            <v>RDD</v>
          </cell>
          <cell r="D14">
            <v>0</v>
          </cell>
          <cell r="E14">
            <v>0</v>
          </cell>
          <cell r="F14">
            <v>0</v>
          </cell>
          <cell r="G14">
            <v>0</v>
          </cell>
          <cell r="H14">
            <v>0</v>
          </cell>
          <cell r="I14">
            <v>0</v>
          </cell>
          <cell r="J14">
            <v>0</v>
          </cell>
          <cell r="K14">
            <v>0</v>
          </cell>
          <cell r="L14">
            <v>0</v>
          </cell>
          <cell r="M14">
            <v>0</v>
          </cell>
        </row>
        <row r="15">
          <cell r="C15" t="str">
            <v>RSX</v>
          </cell>
          <cell r="D15">
            <v>54.2</v>
          </cell>
          <cell r="E15">
            <v>0</v>
          </cell>
          <cell r="F15">
            <v>49</v>
          </cell>
          <cell r="G15">
            <v>1</v>
          </cell>
          <cell r="H15">
            <v>4</v>
          </cell>
          <cell r="I15">
            <v>0</v>
          </cell>
          <cell r="J15">
            <v>0.2</v>
          </cell>
          <cell r="K15">
            <v>0</v>
          </cell>
          <cell r="L15">
            <v>0</v>
          </cell>
          <cell r="M15">
            <v>0</v>
          </cell>
        </row>
        <row r="16">
          <cell r="C16" t="str">
            <v>NTS</v>
          </cell>
          <cell r="D16">
            <v>2</v>
          </cell>
          <cell r="E16">
            <v>2</v>
          </cell>
          <cell r="F16">
            <v>0</v>
          </cell>
          <cell r="G16">
            <v>0</v>
          </cell>
          <cell r="H16">
            <v>0</v>
          </cell>
          <cell r="I16">
            <v>0</v>
          </cell>
          <cell r="J16">
            <v>0</v>
          </cell>
          <cell r="K16">
            <v>0</v>
          </cell>
          <cell r="L16">
            <v>0</v>
          </cell>
          <cell r="M16">
            <v>0</v>
          </cell>
        </row>
        <row r="17">
          <cell r="C17" t="str">
            <v>LMU</v>
          </cell>
          <cell r="D17">
            <v>0</v>
          </cell>
          <cell r="E17">
            <v>0</v>
          </cell>
          <cell r="F17">
            <v>0</v>
          </cell>
          <cell r="G17">
            <v>0</v>
          </cell>
          <cell r="H17">
            <v>0</v>
          </cell>
          <cell r="I17">
            <v>0</v>
          </cell>
          <cell r="J17">
            <v>0</v>
          </cell>
          <cell r="K17">
            <v>0</v>
          </cell>
          <cell r="L17">
            <v>0</v>
          </cell>
          <cell r="M17">
            <v>0</v>
          </cell>
        </row>
        <row r="18">
          <cell r="C18" t="str">
            <v>NKH</v>
          </cell>
          <cell r="D18">
            <v>0</v>
          </cell>
          <cell r="E18">
            <v>0</v>
          </cell>
          <cell r="F18">
            <v>0</v>
          </cell>
          <cell r="G18">
            <v>0</v>
          </cell>
          <cell r="H18">
            <v>0</v>
          </cell>
          <cell r="I18">
            <v>0</v>
          </cell>
          <cell r="J18">
            <v>0</v>
          </cell>
          <cell r="K18">
            <v>0</v>
          </cell>
          <cell r="L18">
            <v>0</v>
          </cell>
          <cell r="M18">
            <v>0</v>
          </cell>
        </row>
        <row r="19">
          <cell r="C19" t="str">
            <v>PNN</v>
          </cell>
          <cell r="D19">
            <v>0.08</v>
          </cell>
          <cell r="E19">
            <v>0</v>
          </cell>
          <cell r="F19">
            <v>0</v>
          </cell>
          <cell r="G19">
            <v>0</v>
          </cell>
          <cell r="H19">
            <v>0</v>
          </cell>
          <cell r="I19">
            <v>0</v>
          </cell>
          <cell r="J19">
            <v>0.08</v>
          </cell>
          <cell r="K19">
            <v>0</v>
          </cell>
          <cell r="L19">
            <v>0</v>
          </cell>
          <cell r="M19">
            <v>0</v>
          </cell>
        </row>
        <row r="20">
          <cell r="C20" t="str">
            <v>CQP</v>
          </cell>
          <cell r="D20">
            <v>0</v>
          </cell>
          <cell r="E20">
            <v>0</v>
          </cell>
          <cell r="F20">
            <v>0</v>
          </cell>
          <cell r="G20">
            <v>0</v>
          </cell>
          <cell r="H20">
            <v>0</v>
          </cell>
          <cell r="I20">
            <v>0</v>
          </cell>
          <cell r="J20">
            <v>0</v>
          </cell>
          <cell r="K20">
            <v>0</v>
          </cell>
          <cell r="L20">
            <v>0</v>
          </cell>
          <cell r="M20">
            <v>0</v>
          </cell>
        </row>
        <row r="21">
          <cell r="C21" t="str">
            <v>CAN</v>
          </cell>
          <cell r="D21">
            <v>0</v>
          </cell>
          <cell r="E21">
            <v>0</v>
          </cell>
          <cell r="F21">
            <v>0</v>
          </cell>
          <cell r="G21">
            <v>0</v>
          </cell>
          <cell r="H21">
            <v>0</v>
          </cell>
          <cell r="I21">
            <v>0</v>
          </cell>
          <cell r="J21">
            <v>0</v>
          </cell>
          <cell r="K21">
            <v>0</v>
          </cell>
          <cell r="L21">
            <v>0</v>
          </cell>
          <cell r="M21">
            <v>0</v>
          </cell>
        </row>
        <row r="22">
          <cell r="C22" t="str">
            <v>SKK</v>
          </cell>
          <cell r="D22">
            <v>0</v>
          </cell>
          <cell r="E22">
            <v>0</v>
          </cell>
          <cell r="F22">
            <v>0</v>
          </cell>
          <cell r="G22">
            <v>0</v>
          </cell>
          <cell r="H22">
            <v>0</v>
          </cell>
          <cell r="I22">
            <v>0</v>
          </cell>
          <cell r="J22">
            <v>0</v>
          </cell>
          <cell r="K22">
            <v>0</v>
          </cell>
          <cell r="L22">
            <v>0</v>
          </cell>
          <cell r="M22">
            <v>0</v>
          </cell>
        </row>
        <row r="23">
          <cell r="C23" t="str">
            <v>SKT</v>
          </cell>
          <cell r="D23">
            <v>0</v>
          </cell>
          <cell r="E23">
            <v>0</v>
          </cell>
          <cell r="F23">
            <v>0</v>
          </cell>
          <cell r="G23">
            <v>0</v>
          </cell>
          <cell r="H23">
            <v>0</v>
          </cell>
          <cell r="I23">
            <v>0</v>
          </cell>
          <cell r="J23">
            <v>0</v>
          </cell>
          <cell r="K23">
            <v>0</v>
          </cell>
          <cell r="L23">
            <v>0</v>
          </cell>
          <cell r="M23">
            <v>0</v>
          </cell>
        </row>
        <row r="24">
          <cell r="C24" t="str">
            <v>SKN</v>
          </cell>
          <cell r="D24">
            <v>0</v>
          </cell>
          <cell r="E24">
            <v>0</v>
          </cell>
          <cell r="F24">
            <v>0</v>
          </cell>
          <cell r="G24">
            <v>0</v>
          </cell>
          <cell r="H24">
            <v>0</v>
          </cell>
          <cell r="I24">
            <v>0</v>
          </cell>
          <cell r="J24">
            <v>0</v>
          </cell>
          <cell r="K24">
            <v>0</v>
          </cell>
          <cell r="L24">
            <v>0</v>
          </cell>
          <cell r="M24">
            <v>0</v>
          </cell>
        </row>
        <row r="25">
          <cell r="C25" t="str">
            <v>TMD</v>
          </cell>
          <cell r="D25">
            <v>0</v>
          </cell>
          <cell r="E25">
            <v>0</v>
          </cell>
          <cell r="F25">
            <v>0</v>
          </cell>
          <cell r="G25">
            <v>0</v>
          </cell>
          <cell r="H25">
            <v>0</v>
          </cell>
          <cell r="I25">
            <v>0</v>
          </cell>
          <cell r="J25">
            <v>0</v>
          </cell>
          <cell r="K25">
            <v>0</v>
          </cell>
          <cell r="L25">
            <v>0</v>
          </cell>
          <cell r="M25">
            <v>0</v>
          </cell>
        </row>
        <row r="26">
          <cell r="C26" t="str">
            <v>SKC</v>
          </cell>
          <cell r="D26">
            <v>0.15</v>
          </cell>
          <cell r="E26">
            <v>0</v>
          </cell>
          <cell r="F26">
            <v>0</v>
          </cell>
          <cell r="G26">
            <v>0.15</v>
          </cell>
          <cell r="H26">
            <v>0</v>
          </cell>
          <cell r="I26">
            <v>0</v>
          </cell>
          <cell r="J26">
            <v>0</v>
          </cell>
          <cell r="K26">
            <v>0</v>
          </cell>
          <cell r="L26">
            <v>0</v>
          </cell>
          <cell r="M26">
            <v>0</v>
          </cell>
        </row>
        <row r="27">
          <cell r="C27" t="str">
            <v>SKS</v>
          </cell>
          <cell r="D27">
            <v>0</v>
          </cell>
          <cell r="E27">
            <v>0</v>
          </cell>
          <cell r="F27">
            <v>0</v>
          </cell>
          <cell r="G27">
            <v>0</v>
          </cell>
          <cell r="H27">
            <v>0</v>
          </cell>
          <cell r="I27">
            <v>0</v>
          </cell>
          <cell r="J27">
            <v>0</v>
          </cell>
          <cell r="K27">
            <v>0</v>
          </cell>
          <cell r="L27">
            <v>0</v>
          </cell>
          <cell r="M27">
            <v>0</v>
          </cell>
        </row>
        <row r="28">
          <cell r="C28" t="str">
            <v>DHT</v>
          </cell>
          <cell r="D28">
            <v>1.9899999999999998</v>
          </cell>
          <cell r="E28">
            <v>0</v>
          </cell>
          <cell r="F28">
            <v>0.2</v>
          </cell>
          <cell r="G28">
            <v>1</v>
          </cell>
          <cell r="H28">
            <v>0</v>
          </cell>
          <cell r="I28">
            <v>0.15</v>
          </cell>
          <cell r="J28">
            <v>0</v>
          </cell>
          <cell r="K28">
            <v>0.64</v>
          </cell>
          <cell r="L28">
            <v>0</v>
          </cell>
          <cell r="M28">
            <v>0</v>
          </cell>
          <cell r="N28">
            <v>0</v>
          </cell>
          <cell r="O28">
            <v>0</v>
          </cell>
          <cell r="P28">
            <v>0</v>
          </cell>
          <cell r="Q28">
            <v>0</v>
          </cell>
          <cell r="R28">
            <v>0</v>
          </cell>
          <cell r="S28">
            <v>0</v>
          </cell>
          <cell r="T28">
            <v>0</v>
          </cell>
          <cell r="U28">
            <v>0</v>
          </cell>
          <cell r="V28">
            <v>0</v>
          </cell>
          <cell r="W28">
            <v>0</v>
          </cell>
          <cell r="X28">
            <v>0</v>
          </cell>
        </row>
        <row r="29">
          <cell r="C29" t="str">
            <v>DGT</v>
          </cell>
          <cell r="D29">
            <v>1.04</v>
          </cell>
          <cell r="E29">
            <v>0</v>
          </cell>
          <cell r="F29">
            <v>0</v>
          </cell>
          <cell r="G29">
            <v>1</v>
          </cell>
          <cell r="H29">
            <v>0</v>
          </cell>
          <cell r="I29">
            <v>0</v>
          </cell>
          <cell r="J29">
            <v>0</v>
          </cell>
          <cell r="K29">
            <v>0.04</v>
          </cell>
          <cell r="L29">
            <v>0</v>
          </cell>
          <cell r="M29">
            <v>0</v>
          </cell>
        </row>
        <row r="30">
          <cell r="C30" t="str">
            <v>DTL</v>
          </cell>
          <cell r="D30">
            <v>0</v>
          </cell>
          <cell r="E30">
            <v>0</v>
          </cell>
          <cell r="F30">
            <v>0</v>
          </cell>
          <cell r="G30">
            <v>0</v>
          </cell>
          <cell r="H30">
            <v>0</v>
          </cell>
          <cell r="I30">
            <v>0</v>
          </cell>
          <cell r="J30">
            <v>0</v>
          </cell>
          <cell r="K30">
            <v>0</v>
          </cell>
          <cell r="L30">
            <v>0</v>
          </cell>
          <cell r="M30">
            <v>0</v>
          </cell>
        </row>
        <row r="31">
          <cell r="C31" t="str">
            <v>DNL</v>
          </cell>
          <cell r="D31">
            <v>0</v>
          </cell>
          <cell r="E31">
            <v>0</v>
          </cell>
          <cell r="F31">
            <v>0</v>
          </cell>
          <cell r="G31">
            <v>0</v>
          </cell>
          <cell r="H31">
            <v>0</v>
          </cell>
          <cell r="I31">
            <v>0</v>
          </cell>
          <cell r="J31">
            <v>0</v>
          </cell>
          <cell r="K31">
            <v>0</v>
          </cell>
          <cell r="L31">
            <v>0</v>
          </cell>
          <cell r="M31">
            <v>0</v>
          </cell>
        </row>
        <row r="32">
          <cell r="C32" t="str">
            <v>DBV</v>
          </cell>
          <cell r="D32">
            <v>0</v>
          </cell>
          <cell r="E32">
            <v>0</v>
          </cell>
          <cell r="F32">
            <v>0</v>
          </cell>
          <cell r="G32">
            <v>0</v>
          </cell>
          <cell r="H32">
            <v>0</v>
          </cell>
          <cell r="I32">
            <v>0</v>
          </cell>
          <cell r="J32">
            <v>0</v>
          </cell>
          <cell r="K32">
            <v>0</v>
          </cell>
          <cell r="L32">
            <v>0</v>
          </cell>
          <cell r="M32">
            <v>0</v>
          </cell>
        </row>
        <row r="33">
          <cell r="C33" t="str">
            <v>DVH</v>
          </cell>
          <cell r="D33">
            <v>0</v>
          </cell>
          <cell r="E33">
            <v>0</v>
          </cell>
          <cell r="F33">
            <v>0</v>
          </cell>
          <cell r="G33">
            <v>0</v>
          </cell>
          <cell r="H33">
            <v>0</v>
          </cell>
          <cell r="I33">
            <v>0</v>
          </cell>
          <cell r="J33">
            <v>0</v>
          </cell>
          <cell r="K33">
            <v>0</v>
          </cell>
          <cell r="L33">
            <v>0</v>
          </cell>
          <cell r="M33">
            <v>0</v>
          </cell>
        </row>
        <row r="34">
          <cell r="C34" t="str">
            <v>DYT</v>
          </cell>
          <cell r="D34">
            <v>0</v>
          </cell>
          <cell r="E34">
            <v>0</v>
          </cell>
          <cell r="F34">
            <v>0</v>
          </cell>
          <cell r="G34">
            <v>0</v>
          </cell>
          <cell r="H34">
            <v>0</v>
          </cell>
          <cell r="I34">
            <v>0</v>
          </cell>
          <cell r="J34">
            <v>0</v>
          </cell>
          <cell r="K34">
            <v>0</v>
          </cell>
          <cell r="L34">
            <v>0</v>
          </cell>
          <cell r="M34">
            <v>0</v>
          </cell>
        </row>
        <row r="35">
          <cell r="C35" t="str">
            <v>DGD</v>
          </cell>
          <cell r="D35">
            <v>0.25</v>
          </cell>
          <cell r="E35">
            <v>0</v>
          </cell>
          <cell r="F35">
            <v>0</v>
          </cell>
          <cell r="G35">
            <v>0</v>
          </cell>
          <cell r="H35">
            <v>0</v>
          </cell>
          <cell r="I35">
            <v>0.15</v>
          </cell>
          <cell r="J35">
            <v>0</v>
          </cell>
          <cell r="K35">
            <v>0.1</v>
          </cell>
          <cell r="L35">
            <v>0</v>
          </cell>
          <cell r="M35">
            <v>0</v>
          </cell>
        </row>
        <row r="36">
          <cell r="C36" t="str">
            <v>DTT</v>
          </cell>
          <cell r="D36">
            <v>0.7</v>
          </cell>
          <cell r="E36">
            <v>0</v>
          </cell>
          <cell r="F36">
            <v>0.2</v>
          </cell>
          <cell r="G36">
            <v>0</v>
          </cell>
          <cell r="H36">
            <v>0</v>
          </cell>
          <cell r="I36">
            <v>0</v>
          </cell>
          <cell r="J36">
            <v>0</v>
          </cell>
          <cell r="K36">
            <v>0.5</v>
          </cell>
          <cell r="L36">
            <v>0</v>
          </cell>
          <cell r="M36">
            <v>0</v>
          </cell>
        </row>
        <row r="37">
          <cell r="C37" t="str">
            <v>DKH</v>
          </cell>
          <cell r="D37">
            <v>0</v>
          </cell>
          <cell r="E37">
            <v>0</v>
          </cell>
          <cell r="F37">
            <v>0</v>
          </cell>
          <cell r="G37">
            <v>0</v>
          </cell>
          <cell r="H37">
            <v>0</v>
          </cell>
          <cell r="I37">
            <v>0</v>
          </cell>
          <cell r="J37">
            <v>0</v>
          </cell>
          <cell r="K37">
            <v>0</v>
          </cell>
          <cell r="L37">
            <v>0</v>
          </cell>
          <cell r="M37">
            <v>0</v>
          </cell>
        </row>
        <row r="38">
          <cell r="C38" t="str">
            <v>DXH</v>
          </cell>
          <cell r="D38">
            <v>0</v>
          </cell>
          <cell r="E38">
            <v>0</v>
          </cell>
          <cell r="F38">
            <v>0</v>
          </cell>
          <cell r="G38">
            <v>0</v>
          </cell>
          <cell r="H38">
            <v>0</v>
          </cell>
          <cell r="I38">
            <v>0</v>
          </cell>
          <cell r="J38">
            <v>0</v>
          </cell>
          <cell r="K38">
            <v>0</v>
          </cell>
          <cell r="L38">
            <v>0</v>
          </cell>
          <cell r="M38">
            <v>0</v>
          </cell>
        </row>
        <row r="39">
          <cell r="C39" t="str">
            <v>DCH</v>
          </cell>
          <cell r="D39">
            <v>0</v>
          </cell>
          <cell r="E39">
            <v>0</v>
          </cell>
          <cell r="F39">
            <v>0</v>
          </cell>
          <cell r="G39">
            <v>0</v>
          </cell>
          <cell r="H39">
            <v>0</v>
          </cell>
          <cell r="I39">
            <v>0</v>
          </cell>
          <cell r="J39">
            <v>0</v>
          </cell>
          <cell r="K39">
            <v>0</v>
          </cell>
          <cell r="L39">
            <v>0</v>
          </cell>
          <cell r="M39">
            <v>0</v>
          </cell>
        </row>
        <row r="40">
          <cell r="C40" t="str">
            <v>DDT</v>
          </cell>
          <cell r="D40">
            <v>0</v>
          </cell>
          <cell r="E40">
            <v>0</v>
          </cell>
          <cell r="F40">
            <v>0</v>
          </cell>
          <cell r="G40">
            <v>0</v>
          </cell>
          <cell r="H40">
            <v>0</v>
          </cell>
          <cell r="I40">
            <v>0</v>
          </cell>
          <cell r="J40">
            <v>0</v>
          </cell>
          <cell r="K40">
            <v>0</v>
          </cell>
          <cell r="L40">
            <v>0</v>
          </cell>
          <cell r="M40">
            <v>0</v>
          </cell>
        </row>
        <row r="41">
          <cell r="C41" t="str">
            <v>DDL</v>
          </cell>
          <cell r="D41">
            <v>0</v>
          </cell>
          <cell r="E41">
            <v>0</v>
          </cell>
          <cell r="F41">
            <v>0</v>
          </cell>
          <cell r="G41">
            <v>0</v>
          </cell>
          <cell r="H41">
            <v>0</v>
          </cell>
          <cell r="I41">
            <v>0</v>
          </cell>
          <cell r="J41">
            <v>0</v>
          </cell>
          <cell r="K41">
            <v>0</v>
          </cell>
          <cell r="L41">
            <v>0</v>
          </cell>
          <cell r="M41">
            <v>0</v>
          </cell>
        </row>
        <row r="42">
          <cell r="C42" t="str">
            <v>DRA</v>
          </cell>
          <cell r="D42">
            <v>0</v>
          </cell>
          <cell r="E42">
            <v>0</v>
          </cell>
          <cell r="F42">
            <v>0</v>
          </cell>
          <cell r="G42">
            <v>0</v>
          </cell>
          <cell r="H42">
            <v>0</v>
          </cell>
          <cell r="I42">
            <v>0</v>
          </cell>
          <cell r="J42">
            <v>0</v>
          </cell>
          <cell r="K42">
            <v>0</v>
          </cell>
          <cell r="L42">
            <v>0</v>
          </cell>
          <cell r="M42">
            <v>0</v>
          </cell>
        </row>
        <row r="43">
          <cell r="C43" t="str">
            <v>ONT</v>
          </cell>
          <cell r="D43">
            <v>0.08</v>
          </cell>
          <cell r="E43">
            <v>0</v>
          </cell>
          <cell r="F43">
            <v>0</v>
          </cell>
          <cell r="G43">
            <v>0</v>
          </cell>
          <cell r="H43">
            <v>0</v>
          </cell>
          <cell r="I43">
            <v>0</v>
          </cell>
          <cell r="J43">
            <v>0.08</v>
          </cell>
          <cell r="K43">
            <v>0</v>
          </cell>
          <cell r="L43">
            <v>0</v>
          </cell>
          <cell r="M43">
            <v>0</v>
          </cell>
        </row>
        <row r="44">
          <cell r="C44" t="str">
            <v>ODT</v>
          </cell>
          <cell r="D44">
            <v>0</v>
          </cell>
          <cell r="E44">
            <v>0</v>
          </cell>
          <cell r="F44">
            <v>0</v>
          </cell>
          <cell r="G44">
            <v>0</v>
          </cell>
          <cell r="H44">
            <v>0</v>
          </cell>
          <cell r="I44">
            <v>0</v>
          </cell>
          <cell r="J44">
            <v>0</v>
          </cell>
          <cell r="K44">
            <v>0</v>
          </cell>
          <cell r="L44">
            <v>0</v>
          </cell>
          <cell r="M44">
            <v>0</v>
          </cell>
        </row>
        <row r="45">
          <cell r="C45" t="str">
            <v>TSC</v>
          </cell>
          <cell r="D45">
            <v>3</v>
          </cell>
          <cell r="E45">
            <v>3</v>
          </cell>
          <cell r="F45">
            <v>0</v>
          </cell>
          <cell r="G45">
            <v>0</v>
          </cell>
          <cell r="H45">
            <v>0</v>
          </cell>
          <cell r="I45">
            <v>0</v>
          </cell>
          <cell r="J45">
            <v>0</v>
          </cell>
          <cell r="K45">
            <v>0</v>
          </cell>
          <cell r="L45">
            <v>0</v>
          </cell>
          <cell r="M45">
            <v>0</v>
          </cell>
        </row>
        <row r="46">
          <cell r="C46" t="str">
            <v>DTS</v>
          </cell>
          <cell r="D46">
            <v>0</v>
          </cell>
          <cell r="E46">
            <v>0</v>
          </cell>
          <cell r="F46">
            <v>0</v>
          </cell>
          <cell r="G46">
            <v>0</v>
          </cell>
          <cell r="H46">
            <v>0</v>
          </cell>
          <cell r="I46">
            <v>0</v>
          </cell>
          <cell r="J46">
            <v>0</v>
          </cell>
          <cell r="K46">
            <v>0</v>
          </cell>
          <cell r="L46">
            <v>0</v>
          </cell>
          <cell r="M46">
            <v>0</v>
          </cell>
        </row>
        <row r="47">
          <cell r="C47" t="str">
            <v>DNG</v>
          </cell>
          <cell r="D47">
            <v>0</v>
          </cell>
          <cell r="E47">
            <v>0</v>
          </cell>
          <cell r="F47">
            <v>0</v>
          </cell>
          <cell r="G47">
            <v>0</v>
          </cell>
          <cell r="H47">
            <v>0</v>
          </cell>
          <cell r="I47">
            <v>0</v>
          </cell>
          <cell r="J47">
            <v>0</v>
          </cell>
          <cell r="K47">
            <v>0</v>
          </cell>
          <cell r="L47">
            <v>0</v>
          </cell>
          <cell r="M47">
            <v>0</v>
          </cell>
        </row>
        <row r="48">
          <cell r="C48" t="str">
            <v>TON</v>
          </cell>
          <cell r="D48">
            <v>0</v>
          </cell>
          <cell r="E48">
            <v>0</v>
          </cell>
          <cell r="F48">
            <v>0</v>
          </cell>
          <cell r="G48">
            <v>0</v>
          </cell>
          <cell r="H48">
            <v>0</v>
          </cell>
          <cell r="I48">
            <v>0</v>
          </cell>
          <cell r="J48">
            <v>0</v>
          </cell>
          <cell r="K48">
            <v>0</v>
          </cell>
          <cell r="L48">
            <v>0</v>
          </cell>
          <cell r="M48">
            <v>0</v>
          </cell>
        </row>
        <row r="49">
          <cell r="C49" t="str">
            <v>NTD</v>
          </cell>
          <cell r="D49">
            <v>5.14</v>
          </cell>
          <cell r="E49">
            <v>0</v>
          </cell>
          <cell r="F49">
            <v>0</v>
          </cell>
          <cell r="G49">
            <v>0</v>
          </cell>
          <cell r="H49">
            <v>5</v>
          </cell>
          <cell r="I49">
            <v>0</v>
          </cell>
          <cell r="J49">
            <v>0</v>
          </cell>
          <cell r="K49">
            <v>0</v>
          </cell>
          <cell r="L49">
            <v>0</v>
          </cell>
          <cell r="M49">
            <v>0.14000000000000001</v>
          </cell>
        </row>
        <row r="50">
          <cell r="C50" t="str">
            <v>SKX</v>
          </cell>
          <cell r="D50">
            <v>0</v>
          </cell>
          <cell r="E50">
            <v>0</v>
          </cell>
          <cell r="F50">
            <v>0</v>
          </cell>
          <cell r="G50">
            <v>0</v>
          </cell>
          <cell r="H50">
            <v>0</v>
          </cell>
          <cell r="I50">
            <v>0</v>
          </cell>
          <cell r="J50">
            <v>0</v>
          </cell>
          <cell r="K50">
            <v>0</v>
          </cell>
          <cell r="L50">
            <v>0</v>
          </cell>
          <cell r="M50">
            <v>0</v>
          </cell>
        </row>
        <row r="51">
          <cell r="C51" t="str">
            <v>DSH</v>
          </cell>
          <cell r="D51">
            <v>1.02</v>
          </cell>
          <cell r="E51">
            <v>0</v>
          </cell>
          <cell r="F51">
            <v>0</v>
          </cell>
          <cell r="G51">
            <v>1</v>
          </cell>
          <cell r="H51">
            <v>0</v>
          </cell>
          <cell r="I51">
            <v>0.02</v>
          </cell>
          <cell r="J51">
            <v>0</v>
          </cell>
          <cell r="K51">
            <v>0</v>
          </cell>
          <cell r="L51">
            <v>0</v>
          </cell>
          <cell r="M51">
            <v>0</v>
          </cell>
        </row>
        <row r="52">
          <cell r="C52" t="str">
            <v>DKV</v>
          </cell>
          <cell r="D52">
            <v>0</v>
          </cell>
          <cell r="E52">
            <v>0</v>
          </cell>
          <cell r="F52">
            <v>0</v>
          </cell>
          <cell r="G52">
            <v>0</v>
          </cell>
          <cell r="H52">
            <v>0</v>
          </cell>
          <cell r="I52">
            <v>0</v>
          </cell>
          <cell r="J52">
            <v>0</v>
          </cell>
          <cell r="K52">
            <v>0</v>
          </cell>
          <cell r="L52">
            <v>0</v>
          </cell>
          <cell r="M52">
            <v>0</v>
          </cell>
        </row>
        <row r="53">
          <cell r="C53" t="str">
            <v>TIN</v>
          </cell>
          <cell r="D53">
            <v>0</v>
          </cell>
          <cell r="E53">
            <v>0</v>
          </cell>
          <cell r="F53">
            <v>0</v>
          </cell>
          <cell r="G53">
            <v>0</v>
          </cell>
          <cell r="H53">
            <v>0</v>
          </cell>
          <cell r="I53">
            <v>0</v>
          </cell>
          <cell r="J53">
            <v>0</v>
          </cell>
          <cell r="K53">
            <v>0</v>
          </cell>
          <cell r="L53">
            <v>0</v>
          </cell>
          <cell r="M53">
            <v>0</v>
          </cell>
        </row>
        <row r="54">
          <cell r="C54" t="str">
            <v>SON</v>
          </cell>
          <cell r="D54">
            <v>44.57</v>
          </cell>
          <cell r="E54">
            <v>16.5</v>
          </cell>
          <cell r="F54">
            <v>10</v>
          </cell>
          <cell r="G54">
            <v>2.5</v>
          </cell>
          <cell r="H54">
            <v>1.57</v>
          </cell>
          <cell r="I54">
            <v>7</v>
          </cell>
          <cell r="J54">
            <v>0</v>
          </cell>
          <cell r="K54">
            <v>0</v>
          </cell>
          <cell r="L54">
            <v>7</v>
          </cell>
          <cell r="M54">
            <v>0</v>
          </cell>
        </row>
        <row r="55">
          <cell r="C55" t="str">
            <v>MNC</v>
          </cell>
          <cell r="D55">
            <v>1.5</v>
          </cell>
          <cell r="E55">
            <v>1.5</v>
          </cell>
          <cell r="F55">
            <v>0</v>
          </cell>
          <cell r="G55">
            <v>0</v>
          </cell>
          <cell r="H55">
            <v>0</v>
          </cell>
          <cell r="I55">
            <v>0</v>
          </cell>
          <cell r="J55">
            <v>0</v>
          </cell>
          <cell r="K55">
            <v>0</v>
          </cell>
          <cell r="L55">
            <v>0</v>
          </cell>
          <cell r="M55">
            <v>0</v>
          </cell>
        </row>
        <row r="56">
          <cell r="C56" t="str">
            <v>PNK</v>
          </cell>
          <cell r="D56">
            <v>0</v>
          </cell>
          <cell r="E56">
            <v>0</v>
          </cell>
          <cell r="F56">
            <v>0</v>
          </cell>
          <cell r="G56">
            <v>0</v>
          </cell>
          <cell r="H56">
            <v>0</v>
          </cell>
          <cell r="I56">
            <v>0</v>
          </cell>
          <cell r="J56">
            <v>0</v>
          </cell>
          <cell r="K56">
            <v>0</v>
          </cell>
          <cell r="L56">
            <v>0</v>
          </cell>
          <cell r="M56">
            <v>0</v>
          </cell>
        </row>
        <row r="57">
          <cell r="C57" t="str">
            <v>CSD</v>
          </cell>
          <cell r="D57">
            <v>370.71999999999997</v>
          </cell>
          <cell r="E57">
            <v>5.48</v>
          </cell>
          <cell r="F57">
            <v>23.59</v>
          </cell>
          <cell r="G57">
            <v>10</v>
          </cell>
          <cell r="H57">
            <v>10</v>
          </cell>
          <cell r="I57">
            <v>300</v>
          </cell>
          <cell r="J57">
            <v>21.5</v>
          </cell>
          <cell r="K57">
            <v>0</v>
          </cell>
          <cell r="L57">
            <v>0.15</v>
          </cell>
          <cell r="M57">
            <v>0</v>
          </cell>
          <cell r="R57">
            <v>0</v>
          </cell>
          <cell r="S57">
            <v>0</v>
          </cell>
          <cell r="T57">
            <v>0</v>
          </cell>
          <cell r="U57">
            <v>0</v>
          </cell>
          <cell r="V57">
            <v>0</v>
          </cell>
          <cell r="W57">
            <v>0</v>
          </cell>
          <cell r="X57">
            <v>0</v>
          </cell>
        </row>
        <row r="58">
          <cell r="C58" t="str">
            <v>BCS</v>
          </cell>
          <cell r="D58">
            <v>0</v>
          </cell>
          <cell r="E58">
            <v>0</v>
          </cell>
          <cell r="F58">
            <v>0</v>
          </cell>
          <cell r="G58">
            <v>0</v>
          </cell>
          <cell r="H58">
            <v>0</v>
          </cell>
          <cell r="I58">
            <v>0</v>
          </cell>
          <cell r="J58">
            <v>0</v>
          </cell>
          <cell r="K58">
            <v>0</v>
          </cell>
          <cell r="L58">
            <v>0</v>
          </cell>
          <cell r="M58">
            <v>0</v>
          </cell>
        </row>
        <row r="59">
          <cell r="C59" t="str">
            <v>DCS</v>
          </cell>
          <cell r="D59">
            <v>370.71999999999997</v>
          </cell>
          <cell r="E59">
            <v>5.48</v>
          </cell>
          <cell r="F59">
            <v>23.59</v>
          </cell>
          <cell r="G59">
            <v>10</v>
          </cell>
          <cell r="H59">
            <v>10</v>
          </cell>
          <cell r="I59">
            <v>300</v>
          </cell>
          <cell r="J59">
            <v>21.5</v>
          </cell>
          <cell r="K59">
            <v>0</v>
          </cell>
          <cell r="L59">
            <v>0.15</v>
          </cell>
          <cell r="M59">
            <v>0</v>
          </cell>
        </row>
        <row r="60">
          <cell r="C60" t="str">
            <v>NCS</v>
          </cell>
          <cell r="D60">
            <v>0</v>
          </cell>
          <cell r="E60">
            <v>0</v>
          </cell>
          <cell r="F60">
            <v>0</v>
          </cell>
          <cell r="G60">
            <v>0</v>
          </cell>
          <cell r="H60">
            <v>0</v>
          </cell>
          <cell r="I60">
            <v>0</v>
          </cell>
          <cell r="J60">
            <v>0</v>
          </cell>
          <cell r="K60">
            <v>0</v>
          </cell>
          <cell r="L60">
            <v>0</v>
          </cell>
          <cell r="M60">
            <v>0</v>
          </cell>
        </row>
        <row r="61">
          <cell r="C61" t="str">
            <v>KCN</v>
          </cell>
          <cell r="D61">
            <v>0</v>
          </cell>
        </row>
        <row r="62">
          <cell r="C62" t="str">
            <v>KKT</v>
          </cell>
          <cell r="D62">
            <v>0</v>
          </cell>
        </row>
        <row r="63">
          <cell r="C63" t="str">
            <v>KDT</v>
          </cell>
          <cell r="D63">
            <v>0</v>
          </cell>
        </row>
        <row r="71">
          <cell r="F71">
            <v>182.69999999999993</v>
          </cell>
        </row>
      </sheetData>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MCT"/>
      <sheetName val="01CH"/>
      <sheetName val="02CH"/>
      <sheetName val="06CH"/>
      <sheetName val="07CH"/>
      <sheetName val="08CH"/>
      <sheetName val="09CH"/>
      <sheetName val="Tamtang"/>
      <sheetName val="Tamgiam"/>
      <sheetName val="13CH"/>
      <sheetName val="Viet3.2.2"/>
      <sheetName val="ThuChi"/>
      <sheetName val="Sheet1"/>
    </sheetNames>
    <sheetDataSet>
      <sheetData sheetId="0"/>
      <sheetData sheetId="1">
        <row r="1">
          <cell r="E1">
            <v>1</v>
          </cell>
          <cell r="F1">
            <v>2</v>
          </cell>
          <cell r="G1">
            <v>3</v>
          </cell>
          <cell r="H1">
            <v>4</v>
          </cell>
          <cell r="I1">
            <v>5</v>
          </cell>
          <cell r="J1">
            <v>6</v>
          </cell>
          <cell r="K1">
            <v>7</v>
          </cell>
          <cell r="L1">
            <v>8</v>
          </cell>
          <cell r="M1">
            <v>9</v>
          </cell>
          <cell r="N1">
            <v>10</v>
          </cell>
          <cell r="O1">
            <v>11</v>
          </cell>
          <cell r="P1">
            <v>12</v>
          </cell>
          <cell r="Q1">
            <v>13</v>
          </cell>
          <cell r="R1">
            <v>14</v>
          </cell>
          <cell r="S1">
            <v>15</v>
          </cell>
          <cell r="T1">
            <v>16</v>
          </cell>
          <cell r="U1">
            <v>17</v>
          </cell>
          <cell r="V1">
            <v>18</v>
          </cell>
          <cell r="W1">
            <v>19</v>
          </cell>
          <cell r="X1">
            <v>20</v>
          </cell>
        </row>
        <row r="2">
          <cell r="C2" t="str">
            <v>Mã</v>
          </cell>
          <cell r="D2" t="str">
            <v>Tổng diện tích</v>
          </cell>
          <cell r="E2" t="str">
            <v>Phân theo đơn vị hành chính cấp xã</v>
          </cell>
        </row>
        <row r="3">
          <cell r="E3" t="str">
            <v>Kim Tân</v>
          </cell>
          <cell r="F3" t="str">
            <v>Chư Mố</v>
          </cell>
          <cell r="G3" t="str">
            <v>Chư Răng</v>
          </cell>
          <cell r="H3" t="str">
            <v>Ia KDăm</v>
          </cell>
          <cell r="I3" t="str">
            <v>Ia Tul</v>
          </cell>
          <cell r="J3" t="str">
            <v>Pờ Tó</v>
          </cell>
          <cell r="K3" t="str">
            <v>Ia Broăi</v>
          </cell>
          <cell r="L3" t="str">
            <v>Ia Mrơn</v>
          </cell>
          <cell r="M3" t="str">
            <v>Ia Trok</v>
          </cell>
          <cell r="R3">
            <v>0</v>
          </cell>
          <cell r="S3">
            <v>0</v>
          </cell>
          <cell r="T3">
            <v>0</v>
          </cell>
          <cell r="U3">
            <v>0</v>
          </cell>
          <cell r="V3">
            <v>0</v>
          </cell>
          <cell r="W3">
            <v>0</v>
          </cell>
        </row>
        <row r="4">
          <cell r="C4" t="str">
            <v>(3)</v>
          </cell>
          <cell r="D4" t="str">
            <v>(4)=(5)+..(13)</v>
          </cell>
          <cell r="E4" t="str">
            <v>(5)</v>
          </cell>
          <cell r="F4" t="str">
            <v>(6)</v>
          </cell>
          <cell r="G4" t="str">
            <v>(7)</v>
          </cell>
          <cell r="H4" t="str">
            <v>(8)</v>
          </cell>
          <cell r="I4" t="str">
            <v>(9)</v>
          </cell>
          <cell r="J4" t="str">
            <v>(10)</v>
          </cell>
          <cell r="K4" t="str">
            <v>(11)</v>
          </cell>
          <cell r="L4" t="str">
            <v>(12)</v>
          </cell>
          <cell r="M4" t="str">
            <v>(13)</v>
          </cell>
          <cell r="R4" t="str">
            <v>(18)</v>
          </cell>
          <cell r="S4" t="str">
            <v>(19)</v>
          </cell>
          <cell r="T4" t="str">
            <v>(20)</v>
          </cell>
          <cell r="U4" t="str">
            <v>(21)</v>
          </cell>
          <cell r="V4" t="str">
            <v>(22)</v>
          </cell>
          <cell r="W4" t="str">
            <v>(23)</v>
          </cell>
          <cell r="X4" t="str">
            <v>(24)</v>
          </cell>
        </row>
        <row r="5">
          <cell r="D5">
            <v>86859.489999999991</v>
          </cell>
          <cell r="E5">
            <v>4883.9400000000014</v>
          </cell>
          <cell r="F5">
            <v>17894.310000000001</v>
          </cell>
          <cell r="G5">
            <v>4456.1400000000003</v>
          </cell>
          <cell r="H5">
            <v>11402.679999999998</v>
          </cell>
          <cell r="I5">
            <v>26741.629999999997</v>
          </cell>
          <cell r="J5">
            <v>13326.92</v>
          </cell>
          <cell r="K5">
            <v>2711.13</v>
          </cell>
          <cell r="L5">
            <v>3182.4500000000003</v>
          </cell>
          <cell r="M5">
            <v>2260.29</v>
          </cell>
          <cell r="N5">
            <v>0</v>
          </cell>
          <cell r="O5">
            <v>0</v>
          </cell>
          <cell r="P5">
            <v>0</v>
          </cell>
          <cell r="Q5">
            <v>0</v>
          </cell>
          <cell r="R5">
            <v>0</v>
          </cell>
          <cell r="S5">
            <v>0</v>
          </cell>
          <cell r="T5">
            <v>0</v>
          </cell>
          <cell r="U5">
            <v>0</v>
          </cell>
          <cell r="V5">
            <v>0</v>
          </cell>
          <cell r="W5">
            <v>0</v>
          </cell>
          <cell r="X5">
            <v>0</v>
          </cell>
        </row>
        <row r="6">
          <cell r="C6" t="str">
            <v>NNP</v>
          </cell>
          <cell r="D6">
            <v>79629.239999999991</v>
          </cell>
          <cell r="E6">
            <v>4369.8200000000006</v>
          </cell>
          <cell r="F6">
            <v>16189.369999999999</v>
          </cell>
          <cell r="G6">
            <v>4158.37</v>
          </cell>
          <cell r="H6">
            <v>10786.939999999999</v>
          </cell>
          <cell r="I6">
            <v>24767.91</v>
          </cell>
          <cell r="J6">
            <v>12358.86</v>
          </cell>
          <cell r="K6">
            <v>2373.54</v>
          </cell>
          <cell r="L6">
            <v>2794.76</v>
          </cell>
          <cell r="M6">
            <v>1829.67</v>
          </cell>
          <cell r="N6">
            <v>0</v>
          </cell>
          <cell r="O6">
            <v>0</v>
          </cell>
          <cell r="P6">
            <v>0</v>
          </cell>
          <cell r="Q6">
            <v>0</v>
          </cell>
          <cell r="R6">
            <v>0</v>
          </cell>
          <cell r="S6">
            <v>0</v>
          </cell>
          <cell r="T6">
            <v>0</v>
          </cell>
          <cell r="U6">
            <v>0</v>
          </cell>
          <cell r="V6">
            <v>0</v>
          </cell>
          <cell r="W6">
            <v>0</v>
          </cell>
          <cell r="X6">
            <v>0</v>
          </cell>
        </row>
        <row r="7">
          <cell r="C7" t="str">
            <v>LUA</v>
          </cell>
          <cell r="D7">
            <v>6861</v>
          </cell>
          <cell r="E7">
            <v>438.79</v>
          </cell>
          <cell r="F7">
            <v>1397.62</v>
          </cell>
          <cell r="G7">
            <v>841.71</v>
          </cell>
          <cell r="H7">
            <v>690.15999999999985</v>
          </cell>
          <cell r="I7">
            <v>338.32</v>
          </cell>
          <cell r="J7">
            <v>806.53</v>
          </cell>
          <cell r="K7">
            <v>444.7</v>
          </cell>
          <cell r="L7">
            <v>942.67</v>
          </cell>
          <cell r="M7">
            <v>960.5</v>
          </cell>
          <cell r="N7">
            <v>0</v>
          </cell>
          <cell r="O7">
            <v>0</v>
          </cell>
          <cell r="P7">
            <v>0</v>
          </cell>
          <cell r="Q7">
            <v>0</v>
          </cell>
          <cell r="R7">
            <v>0</v>
          </cell>
          <cell r="S7">
            <v>0</v>
          </cell>
          <cell r="T7">
            <v>0</v>
          </cell>
          <cell r="U7">
            <v>0</v>
          </cell>
          <cell r="V7">
            <v>0</v>
          </cell>
          <cell r="W7">
            <v>0</v>
          </cell>
          <cell r="X7">
            <v>0</v>
          </cell>
        </row>
        <row r="8">
          <cell r="C8" t="str">
            <v>LUC</v>
          </cell>
          <cell r="D8">
            <v>3006.46</v>
          </cell>
          <cell r="E8">
            <v>80.430000000000007</v>
          </cell>
          <cell r="F8">
            <v>260.23</v>
          </cell>
          <cell r="G8">
            <v>233.07</v>
          </cell>
          <cell r="H8">
            <v>52.71</v>
          </cell>
          <cell r="I8">
            <v>332.5</v>
          </cell>
          <cell r="J8">
            <v>135.13999999999999</v>
          </cell>
          <cell r="K8">
            <v>267.29000000000002</v>
          </cell>
          <cell r="L8">
            <v>816.88</v>
          </cell>
          <cell r="M8">
            <v>828.21</v>
          </cell>
        </row>
        <row r="9">
          <cell r="C9" t="str">
            <v>LUN</v>
          </cell>
          <cell r="D9">
            <v>1785.45</v>
          </cell>
          <cell r="E9">
            <v>132.18</v>
          </cell>
          <cell r="F9">
            <v>786.89</v>
          </cell>
          <cell r="G9">
            <v>145.87</v>
          </cell>
          <cell r="H9">
            <v>245.76</v>
          </cell>
          <cell r="I9">
            <v>2</v>
          </cell>
          <cell r="J9">
            <v>326.32</v>
          </cell>
          <cell r="K9">
            <v>111.67</v>
          </cell>
          <cell r="L9">
            <v>21.89</v>
          </cell>
          <cell r="M9">
            <v>12.87</v>
          </cell>
        </row>
        <row r="10">
          <cell r="C10" t="str">
            <v>LUK</v>
          </cell>
          <cell r="D10">
            <v>2069.0899999999997</v>
          </cell>
          <cell r="E10">
            <v>226.18</v>
          </cell>
          <cell r="F10">
            <v>350.49999999999989</v>
          </cell>
          <cell r="G10">
            <v>462.7700000000001</v>
          </cell>
          <cell r="H10">
            <v>391.68999999999994</v>
          </cell>
          <cell r="I10">
            <v>3.82</v>
          </cell>
          <cell r="J10">
            <v>345.07</v>
          </cell>
          <cell r="K10">
            <v>65.739999999999966</v>
          </cell>
          <cell r="L10">
            <v>103.89999999999996</v>
          </cell>
          <cell r="M10">
            <v>119.41999999999996</v>
          </cell>
        </row>
        <row r="11">
          <cell r="C11" t="str">
            <v>HNK</v>
          </cell>
          <cell r="D11">
            <v>21399.29</v>
          </cell>
          <cell r="E11">
            <v>3040.7799999999997</v>
          </cell>
          <cell r="F11">
            <v>1298.1300000000001</v>
          </cell>
          <cell r="G11">
            <v>2449.7399999999998</v>
          </cell>
          <cell r="H11">
            <v>1895.16</v>
          </cell>
          <cell r="I11">
            <v>1873.66</v>
          </cell>
          <cell r="J11">
            <v>7738.57</v>
          </cell>
          <cell r="K11">
            <v>1037.4100000000001</v>
          </cell>
          <cell r="L11">
            <v>1325.48</v>
          </cell>
          <cell r="M11">
            <v>740.36</v>
          </cell>
        </row>
        <row r="12">
          <cell r="C12" t="str">
            <v>CLN</v>
          </cell>
          <cell r="D12">
            <v>3090.95</v>
          </cell>
          <cell r="E12">
            <v>372.06</v>
          </cell>
          <cell r="F12">
            <v>241.41</v>
          </cell>
          <cell r="G12">
            <v>83.66</v>
          </cell>
          <cell r="H12">
            <v>101.29</v>
          </cell>
          <cell r="I12">
            <v>119.22</v>
          </cell>
          <cell r="J12">
            <v>1458.42</v>
          </cell>
          <cell r="K12">
            <v>66.81</v>
          </cell>
          <cell r="L12">
            <v>519.27</v>
          </cell>
          <cell r="M12">
            <v>128.81</v>
          </cell>
        </row>
        <row r="13">
          <cell r="C13" t="str">
            <v>RPH</v>
          </cell>
          <cell r="D13">
            <v>5312.44</v>
          </cell>
          <cell r="E13">
            <v>340.83</v>
          </cell>
          <cell r="F13">
            <v>1379.45</v>
          </cell>
          <cell r="G13">
            <v>12.41</v>
          </cell>
          <cell r="H13">
            <v>2833.38</v>
          </cell>
          <cell r="I13">
            <v>746.37</v>
          </cell>
        </row>
        <row r="14">
          <cell r="C14" t="str">
            <v>RDD</v>
          </cell>
          <cell r="D14">
            <v>0</v>
          </cell>
          <cell r="M14">
            <v>0</v>
          </cell>
        </row>
        <row r="15">
          <cell r="C15" t="str">
            <v>RSX</v>
          </cell>
          <cell r="D15">
            <v>42947.99</v>
          </cell>
          <cell r="E15">
            <v>165.09</v>
          </cell>
          <cell r="F15">
            <v>11872.76</v>
          </cell>
          <cell r="G15">
            <v>768.06</v>
          </cell>
          <cell r="H15">
            <v>5266.95</v>
          </cell>
          <cell r="I15">
            <v>21690.34</v>
          </cell>
          <cell r="J15">
            <v>2352.88</v>
          </cell>
          <cell r="K15">
            <v>824.62</v>
          </cell>
          <cell r="L15">
            <v>7.29</v>
          </cell>
        </row>
        <row r="16">
          <cell r="C16" t="str">
            <v>NTS</v>
          </cell>
          <cell r="D16">
            <v>17.57</v>
          </cell>
          <cell r="E16">
            <v>12.27</v>
          </cell>
          <cell r="F16">
            <v>0</v>
          </cell>
          <cell r="G16">
            <v>2.79</v>
          </cell>
          <cell r="H16">
            <v>0</v>
          </cell>
          <cell r="I16">
            <v>0</v>
          </cell>
          <cell r="J16">
            <v>2.46</v>
          </cell>
          <cell r="K16">
            <v>0</v>
          </cell>
          <cell r="L16">
            <v>0.05</v>
          </cell>
          <cell r="M16">
            <v>0</v>
          </cell>
        </row>
        <row r="17">
          <cell r="C17" t="str">
            <v>LMU</v>
          </cell>
          <cell r="D17">
            <v>0</v>
          </cell>
        </row>
        <row r="18">
          <cell r="C18" t="str">
            <v>NKH</v>
          </cell>
          <cell r="D18">
            <v>0</v>
          </cell>
        </row>
        <row r="19">
          <cell r="C19" t="str">
            <v>PNN</v>
          </cell>
          <cell r="D19">
            <v>3389.0400000000004</v>
          </cell>
          <cell r="E19">
            <v>422.98</v>
          </cell>
          <cell r="F19">
            <v>307.88000000000005</v>
          </cell>
          <cell r="G19">
            <v>257.24999999999994</v>
          </cell>
          <cell r="H19">
            <v>403.05</v>
          </cell>
          <cell r="I19">
            <v>216.29999999999998</v>
          </cell>
          <cell r="J19">
            <v>677.46</v>
          </cell>
          <cell r="K19">
            <v>297.60999999999996</v>
          </cell>
          <cell r="L19">
            <v>376.57000000000005</v>
          </cell>
          <cell r="M19">
            <v>429.94</v>
          </cell>
          <cell r="N19">
            <v>0</v>
          </cell>
          <cell r="O19">
            <v>0</v>
          </cell>
          <cell r="P19">
            <v>0</v>
          </cell>
          <cell r="Q19">
            <v>0</v>
          </cell>
          <cell r="R19">
            <v>0</v>
          </cell>
          <cell r="S19">
            <v>0</v>
          </cell>
          <cell r="T19">
            <v>0</v>
          </cell>
          <cell r="U19">
            <v>0</v>
          </cell>
          <cell r="V19">
            <v>0</v>
          </cell>
          <cell r="W19">
            <v>0</v>
          </cell>
          <cell r="X19">
            <v>0</v>
          </cell>
        </row>
        <row r="20">
          <cell r="C20" t="str">
            <v>CQP</v>
          </cell>
          <cell r="D20">
            <v>2.5299999999999998</v>
          </cell>
          <cell r="E20">
            <v>2.5299999999999998</v>
          </cell>
        </row>
        <row r="21">
          <cell r="C21" t="str">
            <v>CAN</v>
          </cell>
          <cell r="D21">
            <v>1.64</v>
          </cell>
          <cell r="L21">
            <v>1.64</v>
          </cell>
        </row>
        <row r="22">
          <cell r="C22" t="str">
            <v>SKK</v>
          </cell>
          <cell r="D22">
            <v>0</v>
          </cell>
        </row>
        <row r="23">
          <cell r="C23" t="str">
            <v>SKT</v>
          </cell>
          <cell r="D23">
            <v>0</v>
          </cell>
        </row>
        <row r="24">
          <cell r="C24" t="str">
            <v>SKN</v>
          </cell>
          <cell r="D24">
            <v>0</v>
          </cell>
        </row>
        <row r="25">
          <cell r="C25" t="str">
            <v>TMD</v>
          </cell>
          <cell r="D25">
            <v>0</v>
          </cell>
        </row>
        <row r="26">
          <cell r="C26" t="str">
            <v>SKC</v>
          </cell>
          <cell r="D26">
            <v>102.35000000000001</v>
          </cell>
          <cell r="E26">
            <v>2.3199999999999998</v>
          </cell>
          <cell r="F26">
            <v>34.630000000000003</v>
          </cell>
          <cell r="G26">
            <v>0.17</v>
          </cell>
          <cell r="I26">
            <v>0.09</v>
          </cell>
          <cell r="J26">
            <v>49.14</v>
          </cell>
          <cell r="K26">
            <v>0.16</v>
          </cell>
          <cell r="L26">
            <v>0.69</v>
          </cell>
          <cell r="M26">
            <v>15.15</v>
          </cell>
        </row>
        <row r="27">
          <cell r="C27" t="str">
            <v>SKS</v>
          </cell>
          <cell r="D27">
            <v>0</v>
          </cell>
          <cell r="K27">
            <v>0</v>
          </cell>
        </row>
        <row r="28">
          <cell r="C28" t="str">
            <v>DHT</v>
          </cell>
          <cell r="D28">
            <v>603.80999999999995</v>
          </cell>
          <cell r="E28">
            <v>83.509999999999991</v>
          </cell>
          <cell r="F28">
            <v>52.63</v>
          </cell>
          <cell r="G28">
            <v>51.87</v>
          </cell>
          <cell r="H28">
            <v>37.729999999999997</v>
          </cell>
          <cell r="I28">
            <v>41.56</v>
          </cell>
          <cell r="J28">
            <v>135.44000000000003</v>
          </cell>
          <cell r="K28">
            <v>34.089999999999996</v>
          </cell>
          <cell r="L28">
            <v>104.84</v>
          </cell>
          <cell r="M28">
            <v>62.14</v>
          </cell>
          <cell r="N28">
            <v>0</v>
          </cell>
          <cell r="O28">
            <v>0</v>
          </cell>
          <cell r="P28">
            <v>0</v>
          </cell>
          <cell r="Q28">
            <v>0</v>
          </cell>
          <cell r="R28">
            <v>0</v>
          </cell>
          <cell r="S28">
            <v>0</v>
          </cell>
          <cell r="T28">
            <v>0</v>
          </cell>
          <cell r="U28">
            <v>0</v>
          </cell>
          <cell r="V28">
            <v>0</v>
          </cell>
          <cell r="W28">
            <v>0</v>
          </cell>
          <cell r="X28">
            <v>0</v>
          </cell>
        </row>
        <row r="29">
          <cell r="C29" t="str">
            <v>DGT</v>
          </cell>
          <cell r="D29">
            <v>419.57</v>
          </cell>
          <cell r="E29">
            <v>73.44</v>
          </cell>
          <cell r="F29">
            <v>48.870000000000005</v>
          </cell>
          <cell r="G29">
            <v>45.69</v>
          </cell>
          <cell r="H29">
            <v>24.11</v>
          </cell>
          <cell r="I29">
            <v>32.799999999999997</v>
          </cell>
          <cell r="J29">
            <v>67.87</v>
          </cell>
          <cell r="K29">
            <v>26.75</v>
          </cell>
          <cell r="L29">
            <v>68.14</v>
          </cell>
          <cell r="M29">
            <v>31.9</v>
          </cell>
        </row>
        <row r="30">
          <cell r="C30" t="str">
            <v>DTL</v>
          </cell>
          <cell r="D30">
            <v>120.63999999999999</v>
          </cell>
          <cell r="E30">
            <v>1.84</v>
          </cell>
          <cell r="F30">
            <v>0.46</v>
          </cell>
          <cell r="G30">
            <v>0.28000000000000003</v>
          </cell>
          <cell r="H30">
            <v>7.46</v>
          </cell>
          <cell r="I30">
            <v>3.58</v>
          </cell>
          <cell r="J30">
            <v>59.65</v>
          </cell>
          <cell r="K30">
            <v>4.2</v>
          </cell>
          <cell r="L30">
            <v>19.91</v>
          </cell>
          <cell r="M30">
            <v>23.259999999999998</v>
          </cell>
        </row>
        <row r="31">
          <cell r="C31" t="str">
            <v>DNL</v>
          </cell>
          <cell r="D31">
            <v>0</v>
          </cell>
        </row>
        <row r="32">
          <cell r="C32" t="str">
            <v>DBV</v>
          </cell>
          <cell r="D32">
            <v>1.22</v>
          </cell>
          <cell r="E32">
            <v>0.04</v>
          </cell>
          <cell r="F32">
            <v>0.01</v>
          </cell>
          <cell r="G32">
            <v>7.0000000000000007E-2</v>
          </cell>
          <cell r="H32">
            <v>0.01</v>
          </cell>
          <cell r="I32">
            <v>0.02</v>
          </cell>
          <cell r="J32">
            <v>0.02</v>
          </cell>
          <cell r="K32">
            <v>0.06</v>
          </cell>
          <cell r="L32">
            <v>0.97</v>
          </cell>
          <cell r="M32">
            <v>0.02</v>
          </cell>
        </row>
        <row r="33">
          <cell r="C33" t="str">
            <v>DVH</v>
          </cell>
          <cell r="D33">
            <v>0.90000000000000013</v>
          </cell>
          <cell r="J33">
            <v>0.34</v>
          </cell>
          <cell r="L33">
            <v>0.56000000000000005</v>
          </cell>
        </row>
        <row r="34">
          <cell r="C34" t="str">
            <v>DYT</v>
          </cell>
          <cell r="D34">
            <v>8.1</v>
          </cell>
          <cell r="E34">
            <v>4.13</v>
          </cell>
          <cell r="F34">
            <v>0.32</v>
          </cell>
          <cell r="G34">
            <v>1.29</v>
          </cell>
          <cell r="H34">
            <v>0.56999999999999995</v>
          </cell>
          <cell r="I34">
            <v>0.31</v>
          </cell>
          <cell r="J34">
            <v>1.21</v>
          </cell>
          <cell r="K34">
            <v>0.08</v>
          </cell>
          <cell r="L34">
            <v>0.15</v>
          </cell>
          <cell r="M34">
            <v>0.04</v>
          </cell>
        </row>
        <row r="35">
          <cell r="C35" t="str">
            <v>DGD</v>
          </cell>
          <cell r="D35">
            <v>35.83</v>
          </cell>
          <cell r="E35">
            <v>2.96</v>
          </cell>
          <cell r="F35">
            <v>1.75</v>
          </cell>
          <cell r="G35">
            <v>2.85</v>
          </cell>
          <cell r="H35">
            <v>3.92</v>
          </cell>
          <cell r="I35">
            <v>3.75</v>
          </cell>
          <cell r="J35">
            <v>3.65</v>
          </cell>
          <cell r="K35">
            <v>1.77</v>
          </cell>
          <cell r="L35">
            <v>10.42</v>
          </cell>
          <cell r="M35">
            <v>4.76</v>
          </cell>
        </row>
        <row r="36">
          <cell r="C36" t="str">
            <v>DTT</v>
          </cell>
          <cell r="D36">
            <v>15.98</v>
          </cell>
          <cell r="E36">
            <v>0.91</v>
          </cell>
          <cell r="F36">
            <v>1.22</v>
          </cell>
          <cell r="G36">
            <v>1.43</v>
          </cell>
          <cell r="H36">
            <v>1.66</v>
          </cell>
          <cell r="I36">
            <v>1.1000000000000001</v>
          </cell>
          <cell r="J36">
            <v>1.9</v>
          </cell>
          <cell r="K36">
            <v>1.23</v>
          </cell>
          <cell r="L36">
            <v>4.37</v>
          </cell>
          <cell r="M36">
            <v>2.16</v>
          </cell>
        </row>
        <row r="37">
          <cell r="C37" t="str">
            <v>DKH</v>
          </cell>
          <cell r="D37">
            <v>0</v>
          </cell>
        </row>
        <row r="38">
          <cell r="C38" t="str">
            <v>DXH</v>
          </cell>
          <cell r="D38">
            <v>0</v>
          </cell>
        </row>
        <row r="39">
          <cell r="C39" t="str">
            <v>DCH</v>
          </cell>
          <cell r="D39">
            <v>1.57</v>
          </cell>
          <cell r="E39">
            <v>0.19</v>
          </cell>
          <cell r="G39">
            <v>0.26</v>
          </cell>
          <cell r="J39">
            <v>0.8</v>
          </cell>
          <cell r="L39">
            <v>0.32</v>
          </cell>
        </row>
        <row r="40">
          <cell r="C40" t="str">
            <v>DDT</v>
          </cell>
          <cell r="D40">
            <v>0</v>
          </cell>
        </row>
        <row r="41">
          <cell r="C41" t="str">
            <v>DDL</v>
          </cell>
          <cell r="D41">
            <v>0</v>
          </cell>
        </row>
        <row r="42">
          <cell r="C42" t="str">
            <v>DRA</v>
          </cell>
          <cell r="D42">
            <v>0</v>
          </cell>
        </row>
        <row r="43">
          <cell r="C43" t="str">
            <v>ONT</v>
          </cell>
          <cell r="D43">
            <v>777.66</v>
          </cell>
          <cell r="E43">
            <v>94.07</v>
          </cell>
          <cell r="F43">
            <v>86.29</v>
          </cell>
          <cell r="G43">
            <v>35</v>
          </cell>
          <cell r="H43">
            <v>60.76</v>
          </cell>
          <cell r="I43">
            <v>33.79</v>
          </cell>
          <cell r="J43">
            <v>153.75</v>
          </cell>
          <cell r="K43">
            <v>31.83</v>
          </cell>
          <cell r="L43">
            <v>133.56</v>
          </cell>
          <cell r="M43">
            <v>148.61000000000001</v>
          </cell>
        </row>
        <row r="44">
          <cell r="C44" t="str">
            <v>ODT</v>
          </cell>
          <cell r="D44">
            <v>0</v>
          </cell>
        </row>
        <row r="45">
          <cell r="C45" t="str">
            <v>TSC</v>
          </cell>
          <cell r="D45">
            <v>31.91</v>
          </cell>
          <cell r="E45">
            <v>12.85</v>
          </cell>
          <cell r="F45">
            <v>0.69</v>
          </cell>
          <cell r="G45">
            <v>1.1399999999999999</v>
          </cell>
          <cell r="H45">
            <v>1.43</v>
          </cell>
          <cell r="I45">
            <v>0.94</v>
          </cell>
          <cell r="J45">
            <v>0.78</v>
          </cell>
          <cell r="K45">
            <v>0.53</v>
          </cell>
          <cell r="L45">
            <v>11.99</v>
          </cell>
          <cell r="M45">
            <v>1.56</v>
          </cell>
        </row>
        <row r="46">
          <cell r="C46" t="str">
            <v>DTS</v>
          </cell>
          <cell r="D46">
            <v>0</v>
          </cell>
        </row>
        <row r="47">
          <cell r="C47" t="str">
            <v>DNG</v>
          </cell>
          <cell r="D47">
            <v>0</v>
          </cell>
        </row>
        <row r="48">
          <cell r="C48" t="str">
            <v>TON</v>
          </cell>
          <cell r="D48">
            <v>1.1600000000000001</v>
          </cell>
          <cell r="L48">
            <v>0.25</v>
          </cell>
          <cell r="M48">
            <v>0.91</v>
          </cell>
        </row>
        <row r="49">
          <cell r="C49" t="str">
            <v>NTD</v>
          </cell>
          <cell r="D49">
            <v>42.9</v>
          </cell>
          <cell r="E49">
            <v>3.58</v>
          </cell>
          <cell r="F49">
            <v>8.4700000000000006</v>
          </cell>
          <cell r="G49">
            <v>2.7</v>
          </cell>
          <cell r="H49">
            <v>7.26</v>
          </cell>
          <cell r="I49">
            <v>2.75</v>
          </cell>
          <cell r="J49">
            <v>2.81</v>
          </cell>
          <cell r="K49">
            <v>2.35</v>
          </cell>
          <cell r="L49">
            <v>6.09</v>
          </cell>
          <cell r="M49">
            <v>6.89</v>
          </cell>
        </row>
        <row r="50">
          <cell r="C50" t="str">
            <v>SKX</v>
          </cell>
          <cell r="D50">
            <v>13.2</v>
          </cell>
          <cell r="M50">
            <v>13.2</v>
          </cell>
        </row>
        <row r="51">
          <cell r="C51" t="str">
            <v>DSH</v>
          </cell>
          <cell r="D51">
            <v>0</v>
          </cell>
        </row>
        <row r="52">
          <cell r="C52" t="str">
            <v>DKV</v>
          </cell>
          <cell r="D52">
            <v>0</v>
          </cell>
        </row>
        <row r="53">
          <cell r="C53" t="str">
            <v>TIN</v>
          </cell>
          <cell r="D53">
            <v>0</v>
          </cell>
        </row>
        <row r="54">
          <cell r="C54" t="str">
            <v>SON</v>
          </cell>
          <cell r="D54">
            <v>1794.81</v>
          </cell>
          <cell r="E54">
            <v>224.12</v>
          </cell>
          <cell r="F54">
            <v>122.95</v>
          </cell>
          <cell r="G54">
            <v>165.16</v>
          </cell>
          <cell r="H54">
            <v>295.87</v>
          </cell>
          <cell r="I54">
            <v>134.01</v>
          </cell>
          <cell r="J54">
            <v>334.06</v>
          </cell>
          <cell r="K54">
            <v>224.59</v>
          </cell>
          <cell r="L54">
            <v>115.03</v>
          </cell>
          <cell r="M54">
            <v>179.02</v>
          </cell>
        </row>
        <row r="55">
          <cell r="C55" t="str">
            <v>MNC</v>
          </cell>
          <cell r="D55">
            <v>17.07</v>
          </cell>
          <cell r="E55">
            <v>0</v>
          </cell>
          <cell r="F55">
            <v>2.2200000000000002</v>
          </cell>
          <cell r="G55">
            <v>1.21</v>
          </cell>
          <cell r="H55">
            <v>0</v>
          </cell>
          <cell r="I55">
            <v>3.16</v>
          </cell>
          <cell r="J55">
            <v>1.48</v>
          </cell>
          <cell r="K55">
            <v>4.0599999999999996</v>
          </cell>
          <cell r="L55">
            <v>2.48</v>
          </cell>
          <cell r="M55">
            <v>2.46</v>
          </cell>
        </row>
        <row r="56">
          <cell r="C56" t="str">
            <v>PNK</v>
          </cell>
          <cell r="D56">
            <v>0</v>
          </cell>
          <cell r="E56">
            <v>0</v>
          </cell>
          <cell r="F56">
            <v>0</v>
          </cell>
          <cell r="H56">
            <v>0</v>
          </cell>
          <cell r="I56">
            <v>0</v>
          </cell>
          <cell r="J56">
            <v>0</v>
          </cell>
          <cell r="K56">
            <v>0</v>
          </cell>
          <cell r="L56">
            <v>0</v>
          </cell>
          <cell r="M56">
            <v>0</v>
          </cell>
        </row>
        <row r="57">
          <cell r="C57" t="str">
            <v>CSD</v>
          </cell>
          <cell r="D57">
            <v>3841.2099999999996</v>
          </cell>
          <cell r="E57">
            <v>91.14</v>
          </cell>
          <cell r="F57">
            <v>1397.06</v>
          </cell>
          <cell r="G57">
            <v>40.520000000000003</v>
          </cell>
          <cell r="H57">
            <v>212.69</v>
          </cell>
          <cell r="I57">
            <v>1757.42</v>
          </cell>
          <cell r="J57">
            <v>290.60000000000002</v>
          </cell>
          <cell r="K57">
            <v>39.979999999999997</v>
          </cell>
          <cell r="L57">
            <v>11.12</v>
          </cell>
          <cell r="M57">
            <v>0.68</v>
          </cell>
          <cell r="N57">
            <v>0</v>
          </cell>
          <cell r="O57">
            <v>0</v>
          </cell>
          <cell r="P57">
            <v>0</v>
          </cell>
          <cell r="Q57">
            <v>0</v>
          </cell>
          <cell r="R57">
            <v>0</v>
          </cell>
          <cell r="S57">
            <v>0</v>
          </cell>
          <cell r="T57">
            <v>0</v>
          </cell>
          <cell r="U57">
            <v>0</v>
          </cell>
          <cell r="V57">
            <v>0</v>
          </cell>
          <cell r="W57">
            <v>0</v>
          </cell>
          <cell r="X57">
            <v>0</v>
          </cell>
        </row>
        <row r="58">
          <cell r="C58" t="str">
            <v>BCS</v>
          </cell>
          <cell r="D58">
            <v>0</v>
          </cell>
        </row>
        <row r="59">
          <cell r="C59" t="str">
            <v>DCS</v>
          </cell>
          <cell r="D59">
            <v>3841.2099999999996</v>
          </cell>
          <cell r="E59">
            <v>91.14</v>
          </cell>
          <cell r="F59">
            <v>1397.06</v>
          </cell>
          <cell r="G59">
            <v>40.520000000000003</v>
          </cell>
          <cell r="H59">
            <v>212.69</v>
          </cell>
          <cell r="I59">
            <v>1757.42</v>
          </cell>
          <cell r="J59">
            <v>290.60000000000002</v>
          </cell>
          <cell r="K59">
            <v>39.979999999999997</v>
          </cell>
          <cell r="L59">
            <v>11.12</v>
          </cell>
          <cell r="M59">
            <v>0.68</v>
          </cell>
        </row>
        <row r="60">
          <cell r="C60" t="str">
            <v>NCS</v>
          </cell>
          <cell r="D60">
            <v>0</v>
          </cell>
        </row>
        <row r="63">
          <cell r="D63">
            <v>6354.9</v>
          </cell>
          <cell r="E63">
            <v>70.2</v>
          </cell>
          <cell r="F63">
            <v>133.76</v>
          </cell>
          <cell r="G63">
            <v>116.49</v>
          </cell>
          <cell r="H63">
            <v>615.61</v>
          </cell>
          <cell r="I63">
            <v>68.63</v>
          </cell>
          <cell r="J63">
            <v>607.70000000000005</v>
          </cell>
          <cell r="K63">
            <v>242.94</v>
          </cell>
          <cell r="L63">
            <v>355.7</v>
          </cell>
          <cell r="M63">
            <v>703.96</v>
          </cell>
          <cell r="N63">
            <v>419.11</v>
          </cell>
          <cell r="O63">
            <v>407.58</v>
          </cell>
          <cell r="P63">
            <v>970.42</v>
          </cell>
          <cell r="Q63">
            <v>1642.81</v>
          </cell>
        </row>
        <row r="64">
          <cell r="D64">
            <v>80504.59</v>
          </cell>
          <cell r="E64">
            <v>4813.7400000000016</v>
          </cell>
          <cell r="F64">
            <v>17760.550000000003</v>
          </cell>
          <cell r="G64">
            <v>4339.6500000000005</v>
          </cell>
          <cell r="H64">
            <v>10787.069999999998</v>
          </cell>
          <cell r="I64">
            <v>26672.999999999996</v>
          </cell>
          <cell r="J64">
            <v>12719.22</v>
          </cell>
          <cell r="K64">
            <v>2468.19</v>
          </cell>
          <cell r="L64">
            <v>2826.7500000000005</v>
          </cell>
          <cell r="M64">
            <v>1556.33</v>
          </cell>
          <cell r="N64">
            <v>-419.11</v>
          </cell>
          <cell r="O64">
            <v>-407.58</v>
          </cell>
          <cell r="P64">
            <v>-970.42</v>
          </cell>
          <cell r="Q64">
            <v>-1642.81</v>
          </cell>
        </row>
      </sheetData>
      <sheetData sheetId="2" refreshError="1"/>
      <sheetData sheetId="3">
        <row r="1">
          <cell r="E1">
            <v>1</v>
          </cell>
          <cell r="F1">
            <v>2</v>
          </cell>
          <cell r="G1">
            <v>3</v>
          </cell>
          <cell r="H1">
            <v>4</v>
          </cell>
          <cell r="I1">
            <v>5</v>
          </cell>
          <cell r="J1">
            <v>6</v>
          </cell>
          <cell r="K1">
            <v>7</v>
          </cell>
          <cell r="L1">
            <v>8</v>
          </cell>
          <cell r="M1">
            <v>9</v>
          </cell>
          <cell r="N1">
            <v>10</v>
          </cell>
          <cell r="O1">
            <v>11</v>
          </cell>
          <cell r="P1">
            <v>12</v>
          </cell>
          <cell r="Q1">
            <v>13</v>
          </cell>
          <cell r="R1">
            <v>14</v>
          </cell>
          <cell r="S1">
            <v>15</v>
          </cell>
          <cell r="T1">
            <v>16</v>
          </cell>
          <cell r="U1">
            <v>17</v>
          </cell>
          <cell r="V1">
            <v>18</v>
          </cell>
          <cell r="W1">
            <v>19</v>
          </cell>
          <cell r="X1">
            <v>20</v>
          </cell>
        </row>
        <row r="2">
          <cell r="C2" t="str">
            <v>Mã</v>
          </cell>
          <cell r="D2" t="str">
            <v>Tổng diện tích</v>
          </cell>
          <cell r="E2" t="str">
            <v>Phân theo đơn vị hành chính cấp xã</v>
          </cell>
        </row>
        <row r="3">
          <cell r="E3" t="str">
            <v>Kim Tân</v>
          </cell>
          <cell r="F3" t="str">
            <v>Chư Mố</v>
          </cell>
          <cell r="G3" t="str">
            <v>Chư Răng</v>
          </cell>
          <cell r="H3" t="str">
            <v>Ia KDăm</v>
          </cell>
          <cell r="I3" t="str">
            <v>Ia Tul</v>
          </cell>
          <cell r="J3" t="str">
            <v>Pờ Tó</v>
          </cell>
          <cell r="K3" t="str">
            <v>Ia Broăi</v>
          </cell>
          <cell r="L3" t="str">
            <v>Ia Mrơn</v>
          </cell>
          <cell r="M3" t="str">
            <v>Ia Trok</v>
          </cell>
        </row>
        <row r="4">
          <cell r="C4" t="str">
            <v>(3)</v>
          </cell>
          <cell r="D4" t="str">
            <v>(4)=(5)+..(13)</v>
          </cell>
          <cell r="E4" t="str">
            <v>(5)</v>
          </cell>
          <cell r="F4" t="str">
            <v>(6)</v>
          </cell>
          <cell r="G4" t="str">
            <v>(7)</v>
          </cell>
          <cell r="H4" t="str">
            <v>(8)</v>
          </cell>
          <cell r="I4" t="str">
            <v>(9)</v>
          </cell>
          <cell r="J4" t="str">
            <v>(10)</v>
          </cell>
          <cell r="K4" t="str">
            <v>(11)</v>
          </cell>
          <cell r="L4" t="str">
            <v>(12)</v>
          </cell>
          <cell r="M4" t="str">
            <v>(13)</v>
          </cell>
        </row>
        <row r="5">
          <cell r="D5">
            <v>86859.49</v>
          </cell>
          <cell r="E5">
            <v>4883.9399999999996</v>
          </cell>
          <cell r="F5">
            <v>17894.310000000001</v>
          </cell>
          <cell r="G5">
            <v>4456.1399999999994</v>
          </cell>
          <cell r="H5">
            <v>11402.68</v>
          </cell>
          <cell r="I5">
            <v>26741.629999999997</v>
          </cell>
          <cell r="J5">
            <v>13326.92</v>
          </cell>
          <cell r="K5">
            <v>2711.1299999999997</v>
          </cell>
          <cell r="L5">
            <v>3182.4500000000003</v>
          </cell>
          <cell r="M5">
            <v>2260.29</v>
          </cell>
        </row>
        <row r="6">
          <cell r="C6" t="str">
            <v>NNP</v>
          </cell>
          <cell r="D6">
            <v>79095</v>
          </cell>
          <cell r="E6">
            <v>4181.24</v>
          </cell>
          <cell r="F6">
            <v>15984.57</v>
          </cell>
          <cell r="G6">
            <v>4125.1299999999992</v>
          </cell>
          <cell r="H6">
            <v>10696.73</v>
          </cell>
          <cell r="I6">
            <v>25025.91</v>
          </cell>
          <cell r="J6">
            <v>12178.5</v>
          </cell>
          <cell r="K6">
            <v>2331.9499999999998</v>
          </cell>
          <cell r="L6">
            <v>2747.5500000000006</v>
          </cell>
          <cell r="M6">
            <v>1823.42</v>
          </cell>
        </row>
        <row r="7">
          <cell r="C7" t="str">
            <v>LUA</v>
          </cell>
          <cell r="D7">
            <v>6836.3799999999992</v>
          </cell>
          <cell r="E7">
            <v>432.99</v>
          </cell>
          <cell r="F7">
            <v>1393.7699999999998</v>
          </cell>
          <cell r="G7">
            <v>838.73</v>
          </cell>
          <cell r="H7">
            <v>686.07999999999993</v>
          </cell>
          <cell r="I7">
            <v>337.77000000000004</v>
          </cell>
          <cell r="J7">
            <v>803.97</v>
          </cell>
          <cell r="K7">
            <v>443.9</v>
          </cell>
          <cell r="L7">
            <v>939.32999999999993</v>
          </cell>
          <cell r="M7">
            <v>959.83999999999992</v>
          </cell>
        </row>
        <row r="8">
          <cell r="C8" t="str">
            <v>LUC</v>
          </cell>
          <cell r="D8">
            <v>3000.61</v>
          </cell>
          <cell r="E8">
            <v>77.23</v>
          </cell>
          <cell r="F8">
            <v>258.43</v>
          </cell>
          <cell r="G8">
            <v>232.76999999999998</v>
          </cell>
          <cell r="H8">
            <v>52.71</v>
          </cell>
          <cell r="I8">
            <v>332.05</v>
          </cell>
          <cell r="J8">
            <v>135.13999999999999</v>
          </cell>
          <cell r="K8">
            <v>267.29000000000002</v>
          </cell>
          <cell r="L8">
            <v>816.88</v>
          </cell>
          <cell r="M8">
            <v>828.11</v>
          </cell>
        </row>
        <row r="9">
          <cell r="C9" t="str">
            <v>LUN</v>
          </cell>
          <cell r="D9">
            <v>1785.05</v>
          </cell>
          <cell r="E9">
            <v>132.18</v>
          </cell>
          <cell r="F9">
            <v>786.89</v>
          </cell>
          <cell r="G9">
            <v>145.87</v>
          </cell>
          <cell r="H9">
            <v>245.76</v>
          </cell>
          <cell r="I9">
            <v>2</v>
          </cell>
          <cell r="J9">
            <v>326.32</v>
          </cell>
          <cell r="K9">
            <v>111.27</v>
          </cell>
          <cell r="L9">
            <v>21.89</v>
          </cell>
          <cell r="M9">
            <v>12.87</v>
          </cell>
        </row>
        <row r="10">
          <cell r="C10" t="str">
            <v>LUK</v>
          </cell>
          <cell r="D10">
            <v>2050.7199999999998</v>
          </cell>
          <cell r="E10">
            <v>223.58</v>
          </cell>
          <cell r="F10">
            <v>348.44999999999987</v>
          </cell>
          <cell r="G10">
            <v>460.09000000000009</v>
          </cell>
          <cell r="H10">
            <v>387.60999999999996</v>
          </cell>
          <cell r="I10">
            <v>3.7199999999999998</v>
          </cell>
          <cell r="J10">
            <v>342.51</v>
          </cell>
          <cell r="K10">
            <v>65.339999999999961</v>
          </cell>
          <cell r="L10">
            <v>100.55999999999996</v>
          </cell>
          <cell r="M10">
            <v>118.85999999999996</v>
          </cell>
        </row>
        <row r="11">
          <cell r="C11" t="str">
            <v>HNK</v>
          </cell>
          <cell r="D11">
            <v>20095.599999999999</v>
          </cell>
          <cell r="E11">
            <v>2854.0299999999997</v>
          </cell>
          <cell r="F11">
            <v>1148.8300000000002</v>
          </cell>
          <cell r="G11">
            <v>2303.5499999999997</v>
          </cell>
          <cell r="H11">
            <v>1715.0800000000002</v>
          </cell>
          <cell r="I11">
            <v>1747.13</v>
          </cell>
          <cell r="J11">
            <v>7362.25</v>
          </cell>
          <cell r="K11">
            <v>977.99000000000012</v>
          </cell>
          <cell r="L11">
            <v>1269.6400000000001</v>
          </cell>
          <cell r="M11">
            <v>717.1</v>
          </cell>
        </row>
        <row r="12">
          <cell r="C12" t="str">
            <v>CLN</v>
          </cell>
          <cell r="D12">
            <v>2904.2200000000003</v>
          </cell>
          <cell r="E12">
            <v>331.39</v>
          </cell>
          <cell r="F12">
            <v>212.09</v>
          </cell>
          <cell r="G12">
            <v>72.92</v>
          </cell>
          <cell r="H12">
            <v>82.570000000000007</v>
          </cell>
          <cell r="I12">
            <v>101.63</v>
          </cell>
          <cell r="J12">
            <v>1412.47</v>
          </cell>
          <cell r="K12">
            <v>57.77</v>
          </cell>
          <cell r="L12">
            <v>504.57</v>
          </cell>
          <cell r="M12">
            <v>128.81</v>
          </cell>
        </row>
        <row r="13">
          <cell r="C13" t="str">
            <v>RPH</v>
          </cell>
          <cell r="D13">
            <v>5312.44</v>
          </cell>
          <cell r="E13">
            <v>340.83</v>
          </cell>
          <cell r="F13">
            <v>1379.45</v>
          </cell>
          <cell r="G13">
            <v>12.41</v>
          </cell>
          <cell r="H13">
            <v>2833.38</v>
          </cell>
          <cell r="I13">
            <v>746.37</v>
          </cell>
          <cell r="J13">
            <v>0</v>
          </cell>
          <cell r="K13">
            <v>0</v>
          </cell>
          <cell r="L13">
            <v>0</v>
          </cell>
          <cell r="M13">
            <v>0</v>
          </cell>
        </row>
        <row r="14">
          <cell r="C14" t="str">
            <v>RDD</v>
          </cell>
          <cell r="D14">
            <v>0</v>
          </cell>
          <cell r="E14">
            <v>0</v>
          </cell>
          <cell r="F14">
            <v>0</v>
          </cell>
          <cell r="G14">
            <v>0</v>
          </cell>
          <cell r="H14">
            <v>0</v>
          </cell>
          <cell r="I14">
            <v>0</v>
          </cell>
          <cell r="J14">
            <v>0</v>
          </cell>
          <cell r="K14">
            <v>0</v>
          </cell>
          <cell r="L14">
            <v>0</v>
          </cell>
          <cell r="M14">
            <v>0</v>
          </cell>
        </row>
        <row r="15">
          <cell r="C15" t="str">
            <v>RSX</v>
          </cell>
          <cell r="D15">
            <v>43569.789999999994</v>
          </cell>
          <cell r="E15">
            <v>196.73000000000002</v>
          </cell>
          <cell r="F15">
            <v>11850.43</v>
          </cell>
          <cell r="G15">
            <v>809.7299999999999</v>
          </cell>
          <cell r="H15">
            <v>5314.62</v>
          </cell>
          <cell r="I15">
            <v>22027.01</v>
          </cell>
          <cell r="J15">
            <v>2469.3500000000004</v>
          </cell>
          <cell r="K15">
            <v>851.29</v>
          </cell>
          <cell r="L15">
            <v>33.96</v>
          </cell>
          <cell r="M15">
            <v>16.670000000000002</v>
          </cell>
        </row>
        <row r="16">
          <cell r="C16" t="str">
            <v>NTS</v>
          </cell>
          <cell r="D16">
            <v>15.57</v>
          </cell>
          <cell r="E16">
            <v>10.27</v>
          </cell>
          <cell r="F16">
            <v>0</v>
          </cell>
          <cell r="G16">
            <v>2.79</v>
          </cell>
          <cell r="H16">
            <v>0</v>
          </cell>
          <cell r="I16">
            <v>0</v>
          </cell>
          <cell r="J16">
            <v>2.46</v>
          </cell>
          <cell r="K16">
            <v>0</v>
          </cell>
          <cell r="L16">
            <v>0.05</v>
          </cell>
          <cell r="M16">
            <v>0</v>
          </cell>
        </row>
        <row r="17">
          <cell r="C17" t="str">
            <v>LMU</v>
          </cell>
          <cell r="D17">
            <v>0</v>
          </cell>
          <cell r="E17">
            <v>0</v>
          </cell>
          <cell r="F17">
            <v>0</v>
          </cell>
          <cell r="G17">
            <v>0</v>
          </cell>
          <cell r="H17">
            <v>0</v>
          </cell>
          <cell r="I17">
            <v>0</v>
          </cell>
          <cell r="J17">
            <v>0</v>
          </cell>
          <cell r="K17">
            <v>0</v>
          </cell>
          <cell r="L17">
            <v>0</v>
          </cell>
          <cell r="M17">
            <v>0</v>
          </cell>
        </row>
        <row r="18">
          <cell r="C18" t="str">
            <v>NKH</v>
          </cell>
          <cell r="D18">
            <v>361</v>
          </cell>
          <cell r="E18">
            <v>15</v>
          </cell>
          <cell r="F18">
            <v>0</v>
          </cell>
          <cell r="G18">
            <v>85</v>
          </cell>
          <cell r="H18">
            <v>65</v>
          </cell>
          <cell r="I18">
            <v>66</v>
          </cell>
          <cell r="J18">
            <v>128</v>
          </cell>
          <cell r="K18">
            <v>1</v>
          </cell>
          <cell r="L18">
            <v>0</v>
          </cell>
          <cell r="M18">
            <v>1</v>
          </cell>
        </row>
        <row r="19">
          <cell r="C19" t="str">
            <v>PNN</v>
          </cell>
          <cell r="D19">
            <v>4294</v>
          </cell>
          <cell r="E19">
            <v>617.04</v>
          </cell>
          <cell r="F19">
            <v>536.27</v>
          </cell>
          <cell r="G19">
            <v>300.48999999999995</v>
          </cell>
          <cell r="H19">
            <v>503.26000000000005</v>
          </cell>
          <cell r="I19">
            <v>258.3</v>
          </cell>
          <cell r="J19">
            <v>879.31999999999994</v>
          </cell>
          <cell r="K19">
            <v>339.2</v>
          </cell>
          <cell r="L19">
            <v>423.92999999999995</v>
          </cell>
          <cell r="M19">
            <v>436.19</v>
          </cell>
        </row>
        <row r="20">
          <cell r="C20" t="str">
            <v>CQP</v>
          </cell>
          <cell r="D20">
            <v>148.66</v>
          </cell>
          <cell r="E20">
            <v>21.160000000000004</v>
          </cell>
          <cell r="F20">
            <v>49</v>
          </cell>
          <cell r="G20">
            <v>0</v>
          </cell>
          <cell r="H20">
            <v>3</v>
          </cell>
          <cell r="I20">
            <v>0</v>
          </cell>
          <cell r="J20">
            <v>72.5</v>
          </cell>
          <cell r="K20">
            <v>0</v>
          </cell>
          <cell r="L20">
            <v>3</v>
          </cell>
          <cell r="M20">
            <v>0</v>
          </cell>
        </row>
        <row r="21">
          <cell r="C21" t="str">
            <v>CAN</v>
          </cell>
          <cell r="D21">
            <v>2.1399999999999997</v>
          </cell>
          <cell r="E21">
            <v>0</v>
          </cell>
          <cell r="F21">
            <v>0</v>
          </cell>
          <cell r="G21">
            <v>0</v>
          </cell>
          <cell r="H21">
            <v>0</v>
          </cell>
          <cell r="I21">
            <v>0</v>
          </cell>
          <cell r="J21">
            <v>0</v>
          </cell>
          <cell r="K21">
            <v>0</v>
          </cell>
          <cell r="L21">
            <v>2.1399999999999997</v>
          </cell>
          <cell r="M21">
            <v>0</v>
          </cell>
        </row>
        <row r="22">
          <cell r="C22" t="str">
            <v>SKK</v>
          </cell>
          <cell r="D22">
            <v>0</v>
          </cell>
          <cell r="E22">
            <v>0</v>
          </cell>
          <cell r="F22">
            <v>0</v>
          </cell>
          <cell r="G22">
            <v>0</v>
          </cell>
          <cell r="H22">
            <v>0</v>
          </cell>
          <cell r="I22">
            <v>0</v>
          </cell>
          <cell r="J22">
            <v>0</v>
          </cell>
          <cell r="K22">
            <v>0</v>
          </cell>
          <cell r="L22">
            <v>0</v>
          </cell>
          <cell r="M22">
            <v>0</v>
          </cell>
        </row>
        <row r="23">
          <cell r="C23" t="str">
            <v>SKT</v>
          </cell>
          <cell r="D23">
            <v>0</v>
          </cell>
          <cell r="E23">
            <v>0</v>
          </cell>
          <cell r="F23">
            <v>0</v>
          </cell>
          <cell r="G23">
            <v>0</v>
          </cell>
          <cell r="H23">
            <v>0</v>
          </cell>
          <cell r="I23">
            <v>0</v>
          </cell>
          <cell r="J23">
            <v>0</v>
          </cell>
          <cell r="K23">
            <v>0</v>
          </cell>
          <cell r="L23">
            <v>0</v>
          </cell>
          <cell r="M23">
            <v>0</v>
          </cell>
        </row>
        <row r="24">
          <cell r="C24" t="str">
            <v>SKN</v>
          </cell>
          <cell r="D24">
            <v>30</v>
          </cell>
          <cell r="E24">
            <v>30</v>
          </cell>
          <cell r="F24">
            <v>0</v>
          </cell>
          <cell r="G24">
            <v>0</v>
          </cell>
          <cell r="H24">
            <v>0</v>
          </cell>
          <cell r="I24">
            <v>0</v>
          </cell>
          <cell r="J24">
            <v>0</v>
          </cell>
          <cell r="K24">
            <v>0</v>
          </cell>
          <cell r="L24">
            <v>0</v>
          </cell>
          <cell r="M24">
            <v>0</v>
          </cell>
        </row>
        <row r="25">
          <cell r="C25" t="str">
            <v>TMD</v>
          </cell>
          <cell r="D25">
            <v>82.18</v>
          </cell>
          <cell r="E25">
            <v>16</v>
          </cell>
          <cell r="F25">
            <v>48</v>
          </cell>
          <cell r="G25">
            <v>0</v>
          </cell>
          <cell r="H25">
            <v>0</v>
          </cell>
          <cell r="I25">
            <v>7</v>
          </cell>
          <cell r="J25">
            <v>0</v>
          </cell>
          <cell r="K25">
            <v>0</v>
          </cell>
          <cell r="L25">
            <v>11.18</v>
          </cell>
          <cell r="M25">
            <v>0</v>
          </cell>
        </row>
        <row r="26">
          <cell r="C26" t="str">
            <v>SKC</v>
          </cell>
          <cell r="D26">
            <v>105.28000000000002</v>
          </cell>
          <cell r="E26">
            <v>2.82</v>
          </cell>
          <cell r="F26">
            <v>35.130000000000003</v>
          </cell>
          <cell r="G26">
            <v>0.52</v>
          </cell>
          <cell r="H26">
            <v>0</v>
          </cell>
          <cell r="I26">
            <v>0.56999999999999995</v>
          </cell>
          <cell r="J26">
            <v>49.14</v>
          </cell>
          <cell r="K26">
            <v>0.76</v>
          </cell>
          <cell r="L26">
            <v>0.69</v>
          </cell>
          <cell r="M26">
            <v>15.65</v>
          </cell>
        </row>
        <row r="27">
          <cell r="C27" t="str">
            <v>SKS</v>
          </cell>
          <cell r="D27">
            <v>0</v>
          </cell>
          <cell r="E27">
            <v>0</v>
          </cell>
          <cell r="F27">
            <v>0</v>
          </cell>
          <cell r="G27">
            <v>0</v>
          </cell>
          <cell r="H27">
            <v>0</v>
          </cell>
          <cell r="I27">
            <v>0</v>
          </cell>
          <cell r="J27">
            <v>0</v>
          </cell>
          <cell r="K27">
            <v>0</v>
          </cell>
          <cell r="L27">
            <v>0</v>
          </cell>
          <cell r="M27">
            <v>0</v>
          </cell>
        </row>
        <row r="28">
          <cell r="C28" t="str">
            <v>DHT</v>
          </cell>
          <cell r="D28">
            <v>994.3900000000001</v>
          </cell>
          <cell r="E28">
            <v>139.89000000000001</v>
          </cell>
          <cell r="F28">
            <v>171.08999999999997</v>
          </cell>
          <cell r="G28">
            <v>79.319999999999993</v>
          </cell>
          <cell r="H28">
            <v>125.17</v>
          </cell>
          <cell r="I28">
            <v>50.220000000000006</v>
          </cell>
          <cell r="J28">
            <v>203.73000000000005</v>
          </cell>
          <cell r="K28">
            <v>40.49</v>
          </cell>
          <cell r="L28">
            <v>119.96</v>
          </cell>
          <cell r="M28">
            <v>64.52</v>
          </cell>
        </row>
        <row r="29">
          <cell r="C29" t="str">
            <v>DGT</v>
          </cell>
          <cell r="D29">
            <v>554.15999999999985</v>
          </cell>
          <cell r="E29">
            <v>122.44</v>
          </cell>
          <cell r="F29">
            <v>53.910000000000004</v>
          </cell>
          <cell r="G29">
            <v>47.41</v>
          </cell>
          <cell r="H29">
            <v>40.26</v>
          </cell>
          <cell r="I29">
            <v>39.03</v>
          </cell>
          <cell r="J29">
            <v>105.28</v>
          </cell>
          <cell r="K29">
            <v>30.69</v>
          </cell>
          <cell r="L29">
            <v>81.38</v>
          </cell>
          <cell r="M29">
            <v>33.76</v>
          </cell>
        </row>
        <row r="30">
          <cell r="C30" t="str">
            <v>DTL</v>
          </cell>
          <cell r="D30">
            <v>273.15000000000003</v>
          </cell>
          <cell r="E30">
            <v>1.84</v>
          </cell>
          <cell r="F30">
            <v>110.3</v>
          </cell>
          <cell r="G30">
            <v>0.28000000000000003</v>
          </cell>
          <cell r="H30">
            <v>47.63</v>
          </cell>
          <cell r="I30">
            <v>4.58</v>
          </cell>
          <cell r="J30">
            <v>59.65</v>
          </cell>
          <cell r="K30">
            <v>5.7</v>
          </cell>
          <cell r="L30">
            <v>19.91</v>
          </cell>
          <cell r="M30">
            <v>23.259999999999998</v>
          </cell>
        </row>
        <row r="31">
          <cell r="C31" t="str">
            <v>DNL</v>
          </cell>
          <cell r="D31">
            <v>79.219999999999985</v>
          </cell>
          <cell r="E31">
            <v>0.38</v>
          </cell>
          <cell r="F31">
            <v>0.38</v>
          </cell>
          <cell r="G31">
            <v>25.38</v>
          </cell>
          <cell r="H31">
            <v>25.38</v>
          </cell>
          <cell r="I31">
            <v>0.38</v>
          </cell>
          <cell r="J31">
            <v>26.18</v>
          </cell>
          <cell r="K31">
            <v>0.38</v>
          </cell>
          <cell r="L31">
            <v>0.38</v>
          </cell>
          <cell r="M31">
            <v>0.38</v>
          </cell>
        </row>
        <row r="32">
          <cell r="C32" t="str">
            <v>DBV</v>
          </cell>
          <cell r="D32">
            <v>1.22</v>
          </cell>
          <cell r="E32">
            <v>0.04</v>
          </cell>
          <cell r="F32">
            <v>0.01</v>
          </cell>
          <cell r="G32">
            <v>7.0000000000000007E-2</v>
          </cell>
          <cell r="H32">
            <v>0.01</v>
          </cell>
          <cell r="I32">
            <v>0.02</v>
          </cell>
          <cell r="J32">
            <v>0.02</v>
          </cell>
          <cell r="K32">
            <v>0.06</v>
          </cell>
          <cell r="L32">
            <v>0.97</v>
          </cell>
          <cell r="M32">
            <v>0.02</v>
          </cell>
        </row>
        <row r="33">
          <cell r="C33" t="str">
            <v>DVH</v>
          </cell>
          <cell r="D33">
            <v>0.90000000000000013</v>
          </cell>
          <cell r="E33">
            <v>0</v>
          </cell>
          <cell r="F33">
            <v>0</v>
          </cell>
          <cell r="G33">
            <v>0</v>
          </cell>
          <cell r="H33">
            <v>0</v>
          </cell>
          <cell r="I33">
            <v>0</v>
          </cell>
          <cell r="J33">
            <v>0.34</v>
          </cell>
          <cell r="K33">
            <v>0</v>
          </cell>
          <cell r="L33">
            <v>0.56000000000000005</v>
          </cell>
          <cell r="M33">
            <v>0</v>
          </cell>
        </row>
        <row r="34">
          <cell r="C34" t="str">
            <v>DYT</v>
          </cell>
          <cell r="D34">
            <v>8.379999999999999</v>
          </cell>
          <cell r="E34">
            <v>4.13</v>
          </cell>
          <cell r="F34">
            <v>0.32</v>
          </cell>
          <cell r="G34">
            <v>1.29</v>
          </cell>
          <cell r="H34">
            <v>0.71</v>
          </cell>
          <cell r="I34">
            <v>0.31</v>
          </cell>
          <cell r="J34">
            <v>1.21</v>
          </cell>
          <cell r="K34">
            <v>0.22000000000000003</v>
          </cell>
          <cell r="L34">
            <v>0.15</v>
          </cell>
          <cell r="M34">
            <v>0.04</v>
          </cell>
        </row>
        <row r="35">
          <cell r="C35" t="str">
            <v>DGD</v>
          </cell>
          <cell r="D35">
            <v>43.46</v>
          </cell>
          <cell r="E35">
            <v>5.46</v>
          </cell>
          <cell r="F35">
            <v>4.45</v>
          </cell>
          <cell r="G35">
            <v>2.85</v>
          </cell>
          <cell r="H35">
            <v>3.92</v>
          </cell>
          <cell r="I35">
            <v>3.6</v>
          </cell>
          <cell r="J35">
            <v>6.15</v>
          </cell>
          <cell r="K35">
            <v>1.71</v>
          </cell>
          <cell r="L35">
            <v>10.42</v>
          </cell>
          <cell r="M35">
            <v>4.8999999999999995</v>
          </cell>
        </row>
        <row r="36">
          <cell r="C36" t="str">
            <v>DTT</v>
          </cell>
          <cell r="D36">
            <v>29.930000000000003</v>
          </cell>
          <cell r="E36">
            <v>5.41</v>
          </cell>
          <cell r="F36">
            <v>1.4200000000000002</v>
          </cell>
          <cell r="G36">
            <v>1.48</v>
          </cell>
          <cell r="H36">
            <v>7.26</v>
          </cell>
          <cell r="I36">
            <v>2.2999999999999998</v>
          </cell>
          <cell r="J36">
            <v>3.8</v>
          </cell>
          <cell r="K36">
            <v>1.73</v>
          </cell>
          <cell r="L36">
            <v>4.37</v>
          </cell>
          <cell r="M36">
            <v>2.16</v>
          </cell>
        </row>
        <row r="37">
          <cell r="C37" t="str">
            <v>DKH</v>
          </cell>
          <cell r="D37">
            <v>0</v>
          </cell>
          <cell r="E37">
            <v>0</v>
          </cell>
          <cell r="F37">
            <v>0</v>
          </cell>
          <cell r="G37">
            <v>0</v>
          </cell>
          <cell r="H37">
            <v>0</v>
          </cell>
          <cell r="I37">
            <v>0</v>
          </cell>
          <cell r="J37">
            <v>0</v>
          </cell>
          <cell r="K37">
            <v>0</v>
          </cell>
          <cell r="L37">
            <v>0</v>
          </cell>
          <cell r="M37">
            <v>0</v>
          </cell>
        </row>
        <row r="38">
          <cell r="C38" t="str">
            <v>DXH</v>
          </cell>
          <cell r="D38">
            <v>0</v>
          </cell>
          <cell r="E38">
            <v>0</v>
          </cell>
          <cell r="F38">
            <v>0</v>
          </cell>
          <cell r="G38">
            <v>0</v>
          </cell>
          <cell r="H38">
            <v>0</v>
          </cell>
          <cell r="I38">
            <v>0</v>
          </cell>
          <cell r="J38">
            <v>0</v>
          </cell>
          <cell r="K38">
            <v>0</v>
          </cell>
          <cell r="L38">
            <v>0</v>
          </cell>
          <cell r="M38">
            <v>0</v>
          </cell>
        </row>
        <row r="39">
          <cell r="C39" t="str">
            <v>DCH</v>
          </cell>
          <cell r="D39">
            <v>3.9700000000000006</v>
          </cell>
          <cell r="E39">
            <v>0.19</v>
          </cell>
          <cell r="F39">
            <v>0.3</v>
          </cell>
          <cell r="G39">
            <v>0.56000000000000005</v>
          </cell>
          <cell r="H39">
            <v>0</v>
          </cell>
          <cell r="I39">
            <v>0</v>
          </cell>
          <cell r="J39">
            <v>1.1000000000000001</v>
          </cell>
          <cell r="K39">
            <v>0</v>
          </cell>
          <cell r="L39">
            <v>1.82</v>
          </cell>
          <cell r="M39">
            <v>0</v>
          </cell>
        </row>
        <row r="40">
          <cell r="C40" t="str">
            <v>DDT</v>
          </cell>
          <cell r="D40">
            <v>0</v>
          </cell>
          <cell r="E40">
            <v>0</v>
          </cell>
          <cell r="F40">
            <v>0</v>
          </cell>
          <cell r="G40">
            <v>0</v>
          </cell>
          <cell r="H40">
            <v>0</v>
          </cell>
          <cell r="I40">
            <v>0</v>
          </cell>
          <cell r="J40">
            <v>0</v>
          </cell>
          <cell r="K40">
            <v>0</v>
          </cell>
          <cell r="L40">
            <v>0</v>
          </cell>
          <cell r="M40">
            <v>0</v>
          </cell>
        </row>
        <row r="41">
          <cell r="C41" t="str">
            <v>DDL</v>
          </cell>
          <cell r="D41">
            <v>0</v>
          </cell>
          <cell r="E41">
            <v>0</v>
          </cell>
          <cell r="F41">
            <v>0</v>
          </cell>
          <cell r="G41">
            <v>0</v>
          </cell>
          <cell r="H41">
            <v>0</v>
          </cell>
          <cell r="I41">
            <v>0</v>
          </cell>
          <cell r="J41">
            <v>0</v>
          </cell>
          <cell r="K41">
            <v>0</v>
          </cell>
          <cell r="L41">
            <v>0</v>
          </cell>
          <cell r="M41">
            <v>0</v>
          </cell>
        </row>
        <row r="42">
          <cell r="C42" t="str">
            <v>DRA</v>
          </cell>
          <cell r="D42">
            <v>6.5</v>
          </cell>
          <cell r="E42">
            <v>0</v>
          </cell>
          <cell r="F42">
            <v>1.5</v>
          </cell>
          <cell r="G42">
            <v>0</v>
          </cell>
          <cell r="H42">
            <v>5</v>
          </cell>
          <cell r="I42">
            <v>0</v>
          </cell>
          <cell r="J42">
            <v>0</v>
          </cell>
          <cell r="K42">
            <v>0</v>
          </cell>
          <cell r="L42">
            <v>0</v>
          </cell>
          <cell r="M42">
            <v>0</v>
          </cell>
        </row>
        <row r="43">
          <cell r="C43" t="str">
            <v>ONT</v>
          </cell>
          <cell r="D43">
            <v>1014.1500000000001</v>
          </cell>
          <cell r="E43">
            <v>179.17</v>
          </cell>
          <cell r="F43">
            <v>95.070000000000007</v>
          </cell>
          <cell r="G43">
            <v>49.23</v>
          </cell>
          <cell r="H43">
            <v>67.03</v>
          </cell>
          <cell r="I43">
            <v>63.08</v>
          </cell>
          <cell r="J43">
            <v>202.41</v>
          </cell>
          <cell r="K43">
            <v>60.44</v>
          </cell>
          <cell r="L43">
            <v>146.78</v>
          </cell>
          <cell r="M43">
            <v>150.94000000000003</v>
          </cell>
        </row>
        <row r="44">
          <cell r="C44" t="str">
            <v>ODT</v>
          </cell>
          <cell r="D44">
            <v>0</v>
          </cell>
          <cell r="E44">
            <v>0</v>
          </cell>
          <cell r="F44">
            <v>0</v>
          </cell>
          <cell r="G44">
            <v>0</v>
          </cell>
          <cell r="H44">
            <v>0</v>
          </cell>
          <cell r="I44">
            <v>0</v>
          </cell>
          <cell r="J44">
            <v>0</v>
          </cell>
          <cell r="K44">
            <v>0</v>
          </cell>
          <cell r="L44">
            <v>0</v>
          </cell>
          <cell r="M44">
            <v>0</v>
          </cell>
        </row>
        <row r="45">
          <cell r="C45" t="str">
            <v>TSC</v>
          </cell>
          <cell r="D45">
            <v>29.529999999999998</v>
          </cell>
          <cell r="E45">
            <v>9.85</v>
          </cell>
          <cell r="F45">
            <v>0.69</v>
          </cell>
          <cell r="G45">
            <v>1.2999999999999998</v>
          </cell>
          <cell r="H45">
            <v>1.43</v>
          </cell>
          <cell r="I45">
            <v>0.96</v>
          </cell>
          <cell r="J45">
            <v>0.78</v>
          </cell>
          <cell r="K45">
            <v>0.53</v>
          </cell>
          <cell r="L45">
            <v>12.43</v>
          </cell>
          <cell r="M45">
            <v>1.56</v>
          </cell>
        </row>
        <row r="46">
          <cell r="C46" t="str">
            <v>DTS</v>
          </cell>
          <cell r="D46">
            <v>0</v>
          </cell>
          <cell r="E46">
            <v>0</v>
          </cell>
          <cell r="F46">
            <v>0</v>
          </cell>
          <cell r="G46">
            <v>0</v>
          </cell>
          <cell r="H46">
            <v>0</v>
          </cell>
          <cell r="I46">
            <v>0</v>
          </cell>
          <cell r="J46">
            <v>0</v>
          </cell>
          <cell r="K46">
            <v>0</v>
          </cell>
          <cell r="L46">
            <v>0</v>
          </cell>
          <cell r="M46">
            <v>0</v>
          </cell>
        </row>
        <row r="47">
          <cell r="C47" t="str">
            <v>DNG</v>
          </cell>
          <cell r="D47">
            <v>0</v>
          </cell>
          <cell r="E47">
            <v>0</v>
          </cell>
          <cell r="F47">
            <v>0</v>
          </cell>
          <cell r="G47">
            <v>0</v>
          </cell>
          <cell r="H47">
            <v>0</v>
          </cell>
          <cell r="I47">
            <v>0</v>
          </cell>
          <cell r="J47">
            <v>0</v>
          </cell>
          <cell r="K47">
            <v>0</v>
          </cell>
          <cell r="L47">
            <v>0</v>
          </cell>
          <cell r="M47">
            <v>0</v>
          </cell>
        </row>
        <row r="48">
          <cell r="C48" t="str">
            <v>TON</v>
          </cell>
          <cell r="D48">
            <v>3.8200000000000003</v>
          </cell>
          <cell r="E48">
            <v>0</v>
          </cell>
          <cell r="F48">
            <v>0</v>
          </cell>
          <cell r="G48">
            <v>0</v>
          </cell>
          <cell r="H48">
            <v>0</v>
          </cell>
          <cell r="I48">
            <v>0</v>
          </cell>
          <cell r="J48">
            <v>2.16</v>
          </cell>
          <cell r="K48">
            <v>0.5</v>
          </cell>
          <cell r="L48">
            <v>0.25</v>
          </cell>
          <cell r="M48">
            <v>0.91</v>
          </cell>
        </row>
        <row r="49">
          <cell r="C49" t="str">
            <v>NTD</v>
          </cell>
          <cell r="D49">
            <v>61.660000000000011</v>
          </cell>
          <cell r="E49">
            <v>10.08</v>
          </cell>
          <cell r="F49">
            <v>10.270000000000001</v>
          </cell>
          <cell r="G49">
            <v>3.7</v>
          </cell>
          <cell r="H49">
            <v>2.2599999999999998</v>
          </cell>
          <cell r="I49">
            <v>5.75</v>
          </cell>
          <cell r="J49">
            <v>11.81</v>
          </cell>
          <cell r="K49">
            <v>3.45</v>
          </cell>
          <cell r="L49">
            <v>7.09</v>
          </cell>
          <cell r="M49">
            <v>7.25</v>
          </cell>
        </row>
        <row r="50">
          <cell r="C50" t="str">
            <v>SKX</v>
          </cell>
          <cell r="D50">
            <v>39.47</v>
          </cell>
          <cell r="E50">
            <v>0</v>
          </cell>
          <cell r="F50">
            <v>10</v>
          </cell>
          <cell r="G50">
            <v>2.5</v>
          </cell>
          <cell r="H50">
            <v>4.7700000000000005</v>
          </cell>
          <cell r="I50">
            <v>0</v>
          </cell>
          <cell r="J50">
            <v>0</v>
          </cell>
          <cell r="K50">
            <v>0</v>
          </cell>
          <cell r="L50">
            <v>9</v>
          </cell>
          <cell r="M50">
            <v>13.2</v>
          </cell>
        </row>
        <row r="51">
          <cell r="C51" t="str">
            <v>DSH</v>
          </cell>
          <cell r="D51">
            <v>5.33</v>
          </cell>
          <cell r="E51">
            <v>0.44999999999999996</v>
          </cell>
          <cell r="F51">
            <v>0.35</v>
          </cell>
          <cell r="G51">
            <v>5.0000000000000017E-2</v>
          </cell>
          <cell r="H51">
            <v>0.3</v>
          </cell>
          <cell r="I51">
            <v>0.55000000000000004</v>
          </cell>
          <cell r="J51">
            <v>1.25</v>
          </cell>
          <cell r="K51">
            <v>0.8</v>
          </cell>
          <cell r="L51">
            <v>0.9</v>
          </cell>
          <cell r="M51">
            <v>0.67999999999999994</v>
          </cell>
        </row>
        <row r="52">
          <cell r="C52" t="str">
            <v>DKV</v>
          </cell>
          <cell r="D52">
            <v>3.58</v>
          </cell>
          <cell r="E52">
            <v>0</v>
          </cell>
          <cell r="F52">
            <v>0</v>
          </cell>
          <cell r="G52">
            <v>0</v>
          </cell>
          <cell r="H52">
            <v>0</v>
          </cell>
          <cell r="I52">
            <v>0</v>
          </cell>
          <cell r="J52">
            <v>0</v>
          </cell>
          <cell r="K52">
            <v>3.58</v>
          </cell>
          <cell r="L52">
            <v>0</v>
          </cell>
          <cell r="M52">
            <v>0</v>
          </cell>
        </row>
        <row r="53">
          <cell r="C53" t="str">
            <v>TIN</v>
          </cell>
          <cell r="D53">
            <v>0</v>
          </cell>
          <cell r="E53">
            <v>0</v>
          </cell>
          <cell r="F53">
            <v>0</v>
          </cell>
          <cell r="G53">
            <v>0</v>
          </cell>
          <cell r="H53">
            <v>0</v>
          </cell>
          <cell r="I53">
            <v>0</v>
          </cell>
          <cell r="J53">
            <v>0</v>
          </cell>
          <cell r="K53">
            <v>0</v>
          </cell>
          <cell r="L53">
            <v>0</v>
          </cell>
          <cell r="M53">
            <v>0</v>
          </cell>
        </row>
        <row r="54">
          <cell r="C54" t="str">
            <v>SON</v>
          </cell>
          <cell r="D54">
            <v>1750.2399999999998</v>
          </cell>
          <cell r="E54">
            <v>207.62</v>
          </cell>
          <cell r="F54">
            <v>112.95</v>
          </cell>
          <cell r="G54">
            <v>162.66</v>
          </cell>
          <cell r="H54">
            <v>294.3</v>
          </cell>
          <cell r="I54">
            <v>127.00999999999999</v>
          </cell>
          <cell r="J54">
            <v>334.06</v>
          </cell>
          <cell r="K54">
            <v>224.59</v>
          </cell>
          <cell r="L54">
            <v>108.03</v>
          </cell>
          <cell r="M54">
            <v>179.02</v>
          </cell>
        </row>
        <row r="55">
          <cell r="C55" t="str">
            <v>MNC</v>
          </cell>
          <cell r="D55">
            <v>17.07</v>
          </cell>
          <cell r="E55">
            <v>0</v>
          </cell>
          <cell r="F55">
            <v>2.2200000000000002</v>
          </cell>
          <cell r="G55">
            <v>1.21</v>
          </cell>
          <cell r="H55">
            <v>0</v>
          </cell>
          <cell r="I55">
            <v>3.16</v>
          </cell>
          <cell r="J55">
            <v>1.48</v>
          </cell>
          <cell r="K55">
            <v>4.0599999999999996</v>
          </cell>
          <cell r="L55">
            <v>2.48</v>
          </cell>
          <cell r="M55">
            <v>2.46</v>
          </cell>
        </row>
        <row r="56">
          <cell r="C56" t="str">
            <v>PNK</v>
          </cell>
          <cell r="D56">
            <v>0</v>
          </cell>
          <cell r="E56">
            <v>0</v>
          </cell>
          <cell r="F56">
            <v>0</v>
          </cell>
          <cell r="G56">
            <v>0</v>
          </cell>
          <cell r="H56">
            <v>0</v>
          </cell>
          <cell r="I56">
            <v>0</v>
          </cell>
          <cell r="J56">
            <v>0</v>
          </cell>
          <cell r="K56">
            <v>0</v>
          </cell>
          <cell r="L56">
            <v>0</v>
          </cell>
          <cell r="M56">
            <v>0</v>
          </cell>
        </row>
        <row r="57">
          <cell r="C57" t="str">
            <v>CSD</v>
          </cell>
          <cell r="D57">
            <v>3470.49</v>
          </cell>
          <cell r="E57">
            <v>85.66</v>
          </cell>
          <cell r="F57">
            <v>1373.47</v>
          </cell>
          <cell r="G57">
            <v>30.520000000000003</v>
          </cell>
          <cell r="H57">
            <v>202.69</v>
          </cell>
          <cell r="I57">
            <v>1457.42</v>
          </cell>
          <cell r="J57">
            <v>269.10000000000002</v>
          </cell>
          <cell r="K57">
            <v>39.979999999999997</v>
          </cell>
          <cell r="L57">
            <v>10.969999999999999</v>
          </cell>
          <cell r="M57">
            <v>0.68</v>
          </cell>
          <cell r="N57">
            <v>0</v>
          </cell>
          <cell r="O57">
            <v>0</v>
          </cell>
          <cell r="P57">
            <v>0</v>
          </cell>
          <cell r="Q57">
            <v>0</v>
          </cell>
          <cell r="R57">
            <v>0</v>
          </cell>
          <cell r="S57">
            <v>0</v>
          </cell>
          <cell r="T57">
            <v>0</v>
          </cell>
          <cell r="U57">
            <v>0</v>
          </cell>
          <cell r="V57">
            <v>0</v>
          </cell>
          <cell r="W57">
            <v>0</v>
          </cell>
          <cell r="X57">
            <v>0</v>
          </cell>
        </row>
        <row r="58">
          <cell r="C58" t="str">
            <v>BCS</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row>
        <row r="59">
          <cell r="C59" t="str">
            <v>DCS</v>
          </cell>
          <cell r="D59">
            <v>3470.49</v>
          </cell>
          <cell r="E59">
            <v>85.66</v>
          </cell>
          <cell r="F59">
            <v>1373.47</v>
          </cell>
          <cell r="G59">
            <v>30.520000000000003</v>
          </cell>
          <cell r="H59">
            <v>202.69</v>
          </cell>
          <cell r="I59">
            <v>1457.42</v>
          </cell>
          <cell r="J59">
            <v>269.10000000000002</v>
          </cell>
          <cell r="K59">
            <v>39.979999999999997</v>
          </cell>
          <cell r="L59">
            <v>10.969999999999999</v>
          </cell>
          <cell r="M59">
            <v>0.68</v>
          </cell>
          <cell r="N59">
            <v>0</v>
          </cell>
          <cell r="O59">
            <v>0</v>
          </cell>
          <cell r="P59">
            <v>0</v>
          </cell>
          <cell r="Q59">
            <v>0</v>
          </cell>
          <cell r="R59">
            <v>0</v>
          </cell>
          <cell r="S59">
            <v>0</v>
          </cell>
          <cell r="T59">
            <v>0</v>
          </cell>
          <cell r="U59">
            <v>0</v>
          </cell>
          <cell r="V59">
            <v>0</v>
          </cell>
          <cell r="W59">
            <v>0</v>
          </cell>
          <cell r="X59">
            <v>0</v>
          </cell>
        </row>
        <row r="60">
          <cell r="C60" t="str">
            <v>NCS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row>
        <row r="64">
          <cell r="D64">
            <v>86859.49</v>
          </cell>
          <cell r="E64">
            <v>4883.9399999999996</v>
          </cell>
          <cell r="F64">
            <v>17894.310000000001</v>
          </cell>
          <cell r="G64">
            <v>4456.1399999999994</v>
          </cell>
          <cell r="H64">
            <v>11402.68</v>
          </cell>
          <cell r="I64">
            <v>26741.629999999997</v>
          </cell>
          <cell r="J64">
            <v>13326.92</v>
          </cell>
          <cell r="K64">
            <v>2711.1299999999997</v>
          </cell>
          <cell r="L64">
            <v>3182.4500000000003</v>
          </cell>
          <cell r="M64">
            <v>2260.29</v>
          </cell>
          <cell r="N64">
            <v>0</v>
          </cell>
          <cell r="O64">
            <v>0</v>
          </cell>
          <cell r="P64">
            <v>0</v>
          </cell>
          <cell r="Q64">
            <v>0</v>
          </cell>
        </row>
        <row r="65">
          <cell r="D65">
            <v>6354.9</v>
          </cell>
          <cell r="E65">
            <v>70.2</v>
          </cell>
          <cell r="F65">
            <v>133.76</v>
          </cell>
          <cell r="G65">
            <v>116.49</v>
          </cell>
          <cell r="H65">
            <v>615.61</v>
          </cell>
          <cell r="I65">
            <v>68.63</v>
          </cell>
          <cell r="J65">
            <v>607.70000000000005</v>
          </cell>
          <cell r="K65">
            <v>242.94</v>
          </cell>
          <cell r="L65">
            <v>355.7</v>
          </cell>
          <cell r="M65">
            <v>703.96</v>
          </cell>
          <cell r="N65">
            <v>419.11</v>
          </cell>
          <cell r="O65">
            <v>407.58</v>
          </cell>
          <cell r="P65">
            <v>970.42</v>
          </cell>
          <cell r="Q65">
            <v>1642.81</v>
          </cell>
        </row>
        <row r="66">
          <cell r="D66">
            <v>80504.590000000011</v>
          </cell>
          <cell r="E66">
            <v>4813.74</v>
          </cell>
          <cell r="F66">
            <v>17760.550000000003</v>
          </cell>
          <cell r="G66">
            <v>4339.6499999999996</v>
          </cell>
          <cell r="H66">
            <v>10787.07</v>
          </cell>
          <cell r="I66">
            <v>26672.999999999996</v>
          </cell>
          <cell r="J66">
            <v>12719.22</v>
          </cell>
          <cell r="K66">
            <v>2468.1899999999996</v>
          </cell>
          <cell r="L66">
            <v>2826.7500000000005</v>
          </cell>
          <cell r="M66">
            <v>1556.33</v>
          </cell>
          <cell r="N66">
            <v>-419.11</v>
          </cell>
          <cell r="O66">
            <v>-407.58</v>
          </cell>
          <cell r="P66">
            <v>-970.42</v>
          </cell>
          <cell r="Q66">
            <v>-1642.81</v>
          </cell>
        </row>
        <row r="69">
          <cell r="C69" t="str">
            <v>số cột</v>
          </cell>
          <cell r="D69" t="str">
            <v>tổng ô phải có</v>
          </cell>
          <cell r="E69" t="str">
            <v>K.tra</v>
          </cell>
          <cell r="F69" t="str">
            <v>Kluan</v>
          </cell>
        </row>
        <row r="70">
          <cell r="C70">
            <v>20</v>
          </cell>
          <cell r="D70">
            <v>940</v>
          </cell>
          <cell r="E70">
            <v>423</v>
          </cell>
          <cell r="F70" t="str">
            <v>s</v>
          </cell>
        </row>
        <row r="71">
          <cell r="E71">
            <v>99</v>
          </cell>
        </row>
        <row r="72">
          <cell r="E72">
            <v>72</v>
          </cell>
        </row>
        <row r="73">
          <cell r="E73">
            <v>252</v>
          </cell>
        </row>
        <row r="81">
          <cell r="O81">
            <v>28</v>
          </cell>
        </row>
        <row r="82">
          <cell r="O82">
            <v>11</v>
          </cell>
        </row>
        <row r="83">
          <cell r="O83">
            <v>8</v>
          </cell>
        </row>
      </sheetData>
      <sheetData sheetId="4"/>
      <sheetData sheetId="5" refreshError="1"/>
      <sheetData sheetId="6" refreshError="1"/>
      <sheetData sheetId="7">
        <row r="1">
          <cell r="E1">
            <v>1</v>
          </cell>
          <cell r="F1">
            <v>2</v>
          </cell>
          <cell r="G1">
            <v>3</v>
          </cell>
          <cell r="H1">
            <v>4</v>
          </cell>
          <cell r="I1">
            <v>5</v>
          </cell>
          <cell r="J1">
            <v>6</v>
          </cell>
          <cell r="K1">
            <v>7</v>
          </cell>
          <cell r="L1">
            <v>8</v>
          </cell>
          <cell r="M1">
            <v>9</v>
          </cell>
          <cell r="N1">
            <v>10</v>
          </cell>
          <cell r="O1">
            <v>11</v>
          </cell>
          <cell r="P1">
            <v>12</v>
          </cell>
          <cell r="Q1">
            <v>13</v>
          </cell>
          <cell r="R1">
            <v>14</v>
          </cell>
          <cell r="S1">
            <v>15</v>
          </cell>
          <cell r="T1">
            <v>16</v>
          </cell>
          <cell r="U1">
            <v>17</v>
          </cell>
          <cell r="V1">
            <v>18</v>
          </cell>
          <cell r="W1">
            <v>19</v>
          </cell>
          <cell r="X1">
            <v>20</v>
          </cell>
        </row>
        <row r="2">
          <cell r="C2" t="str">
            <v>Mã</v>
          </cell>
          <cell r="D2" t="str">
            <v>Diện tích tạm tăng</v>
          </cell>
          <cell r="E2" t="str">
            <v>Phân theo đơn vị hành chính cấp xã</v>
          </cell>
        </row>
        <row r="3">
          <cell r="E3" t="str">
            <v>Kim Tân</v>
          </cell>
          <cell r="F3" t="str">
            <v>Chư Mố</v>
          </cell>
          <cell r="G3" t="str">
            <v>Chư Răng</v>
          </cell>
          <cell r="H3" t="str">
            <v>Ia KDăm</v>
          </cell>
          <cell r="I3" t="str">
            <v>Ia Tul</v>
          </cell>
          <cell r="J3" t="str">
            <v>Pờ Tó</v>
          </cell>
          <cell r="K3" t="str">
            <v>Ia Broăi</v>
          </cell>
          <cell r="L3" t="str">
            <v>Ia Mrơn</v>
          </cell>
          <cell r="M3" t="str">
            <v>Ia Trok</v>
          </cell>
          <cell r="N3">
            <v>0</v>
          </cell>
          <cell r="O3">
            <v>0</v>
          </cell>
          <cell r="P3">
            <v>0</v>
          </cell>
          <cell r="Q3">
            <v>0</v>
          </cell>
          <cell r="R3">
            <v>0</v>
          </cell>
          <cell r="S3">
            <v>0</v>
          </cell>
          <cell r="T3">
            <v>0</v>
          </cell>
          <cell r="U3">
            <v>0</v>
          </cell>
          <cell r="V3">
            <v>0</v>
          </cell>
          <cell r="W3">
            <v>0</v>
          </cell>
          <cell r="X3">
            <v>0</v>
          </cell>
        </row>
        <row r="4">
          <cell r="C4" t="str">
            <v>(3)</v>
          </cell>
          <cell r="D4" t="str">
            <v>(4)=(5)+..(...)</v>
          </cell>
          <cell r="E4" t="str">
            <v>(5)</v>
          </cell>
          <cell r="F4" t="str">
            <v>(6)</v>
          </cell>
          <cell r="G4" t="str">
            <v>(7)</v>
          </cell>
          <cell r="H4" t="str">
            <v>(8)</v>
          </cell>
          <cell r="I4" t="str">
            <v>(9)</v>
          </cell>
          <cell r="J4" t="str">
            <v>(10)</v>
          </cell>
          <cell r="K4" t="str">
            <v>(11)</v>
          </cell>
          <cell r="L4" t="str">
            <v>(12)</v>
          </cell>
          <cell r="M4" t="str">
            <v>(13)</v>
          </cell>
        </row>
        <row r="5">
          <cell r="D5">
            <v>1995.96</v>
          </cell>
          <cell r="E5">
            <v>260.2</v>
          </cell>
          <cell r="F5">
            <v>265.26000000000005</v>
          </cell>
          <cell r="G5">
            <v>173.56</v>
          </cell>
          <cell r="H5">
            <v>223.45</v>
          </cell>
          <cell r="I5">
            <v>451.84000000000003</v>
          </cell>
          <cell r="J5">
            <v>446.66</v>
          </cell>
          <cell r="K5">
            <v>69.900000000000006</v>
          </cell>
          <cell r="L5">
            <v>81.03</v>
          </cell>
          <cell r="M5">
            <v>24.060000000000002</v>
          </cell>
          <cell r="N5">
            <v>0</v>
          </cell>
          <cell r="O5">
            <v>0</v>
          </cell>
          <cell r="P5">
            <v>0</v>
          </cell>
          <cell r="Q5">
            <v>0</v>
          </cell>
        </row>
        <row r="6">
          <cell r="C6" t="str">
            <v>NNP</v>
          </cell>
          <cell r="D6">
            <v>1036</v>
          </cell>
          <cell r="E6">
            <v>46.64</v>
          </cell>
          <cell r="F6">
            <v>26.67</v>
          </cell>
          <cell r="G6">
            <v>126.67</v>
          </cell>
          <cell r="H6">
            <v>116.67</v>
          </cell>
          <cell r="I6">
            <v>402.67</v>
          </cell>
          <cell r="J6">
            <v>244.67000000000002</v>
          </cell>
          <cell r="K6">
            <v>27.67</v>
          </cell>
          <cell r="L6">
            <v>26.67</v>
          </cell>
          <cell r="M6">
            <v>17.670000000000002</v>
          </cell>
          <cell r="N6">
            <v>0</v>
          </cell>
          <cell r="O6">
            <v>0</v>
          </cell>
          <cell r="P6">
            <v>0</v>
          </cell>
          <cell r="Q6">
            <v>0</v>
          </cell>
        </row>
        <row r="7">
          <cell r="C7" t="str">
            <v>LUA</v>
          </cell>
          <cell r="D7">
            <v>0</v>
          </cell>
          <cell r="E7">
            <v>0</v>
          </cell>
          <cell r="F7">
            <v>0</v>
          </cell>
          <cell r="G7">
            <v>0</v>
          </cell>
          <cell r="H7">
            <v>0</v>
          </cell>
          <cell r="I7">
            <v>0</v>
          </cell>
          <cell r="J7">
            <v>0</v>
          </cell>
          <cell r="K7">
            <v>0</v>
          </cell>
          <cell r="L7">
            <v>0</v>
          </cell>
          <cell r="M7">
            <v>0</v>
          </cell>
          <cell r="N7">
            <v>0</v>
          </cell>
          <cell r="O7">
            <v>0</v>
          </cell>
          <cell r="P7">
            <v>0</v>
          </cell>
          <cell r="Q7">
            <v>0</v>
          </cell>
        </row>
        <row r="8">
          <cell r="C8" t="str">
            <v>LUC</v>
          </cell>
          <cell r="D8">
            <v>0</v>
          </cell>
          <cell r="E8">
            <v>0</v>
          </cell>
          <cell r="F8">
            <v>0</v>
          </cell>
          <cell r="G8">
            <v>0</v>
          </cell>
          <cell r="H8">
            <v>0</v>
          </cell>
          <cell r="I8">
            <v>0</v>
          </cell>
          <cell r="J8">
            <v>0</v>
          </cell>
          <cell r="K8">
            <v>0</v>
          </cell>
          <cell r="L8">
            <v>0</v>
          </cell>
          <cell r="M8">
            <v>0</v>
          </cell>
          <cell r="N8">
            <v>0</v>
          </cell>
          <cell r="O8">
            <v>0</v>
          </cell>
          <cell r="P8">
            <v>0</v>
          </cell>
          <cell r="Q8">
            <v>0</v>
          </cell>
        </row>
        <row r="9">
          <cell r="C9" t="str">
            <v>LUN</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t="str">
            <v>LUK</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HNK</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C12" t="str">
            <v>CLN</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C13" t="str">
            <v>RPH</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C14" t="str">
            <v>RDD</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t="str">
            <v>RSX</v>
          </cell>
          <cell r="D15">
            <v>674.99999999999989</v>
          </cell>
          <cell r="E15">
            <v>31.64</v>
          </cell>
          <cell r="F15">
            <v>26.67</v>
          </cell>
          <cell r="G15">
            <v>41.67</v>
          </cell>
          <cell r="H15">
            <v>51.67</v>
          </cell>
          <cell r="I15">
            <v>336.67</v>
          </cell>
          <cell r="J15">
            <v>116.67</v>
          </cell>
          <cell r="K15">
            <v>26.67</v>
          </cell>
          <cell r="L15">
            <v>26.67</v>
          </cell>
          <cell r="M15">
            <v>16.670000000000002</v>
          </cell>
          <cell r="N15">
            <v>0</v>
          </cell>
          <cell r="O15">
            <v>0</v>
          </cell>
          <cell r="P15">
            <v>0</v>
          </cell>
          <cell r="Q15">
            <v>0</v>
          </cell>
        </row>
        <row r="16">
          <cell r="C16" t="str">
            <v>NTS</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C17" t="str">
            <v>LMU</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t="str">
            <v>NKH</v>
          </cell>
          <cell r="D18">
            <v>361</v>
          </cell>
          <cell r="E18">
            <v>15</v>
          </cell>
          <cell r="F18">
            <v>0</v>
          </cell>
          <cell r="G18">
            <v>85</v>
          </cell>
          <cell r="H18">
            <v>65</v>
          </cell>
          <cell r="I18">
            <v>66</v>
          </cell>
          <cell r="J18">
            <v>128</v>
          </cell>
          <cell r="K18">
            <v>1</v>
          </cell>
          <cell r="L18">
            <v>0</v>
          </cell>
          <cell r="M18">
            <v>1</v>
          </cell>
          <cell r="N18">
            <v>0</v>
          </cell>
          <cell r="O18">
            <v>0</v>
          </cell>
          <cell r="P18">
            <v>0</v>
          </cell>
          <cell r="Q18">
            <v>0</v>
          </cell>
        </row>
        <row r="19">
          <cell r="C19" t="str">
            <v>PNN</v>
          </cell>
          <cell r="D19">
            <v>959.95999999999992</v>
          </cell>
          <cell r="E19">
            <v>213.55999999999997</v>
          </cell>
          <cell r="F19">
            <v>238.59000000000003</v>
          </cell>
          <cell r="G19">
            <v>46.889999999999993</v>
          </cell>
          <cell r="H19">
            <v>106.77999999999999</v>
          </cell>
          <cell r="I19">
            <v>49.17</v>
          </cell>
          <cell r="J19">
            <v>201.99</v>
          </cell>
          <cell r="K19">
            <v>42.23</v>
          </cell>
          <cell r="L19">
            <v>54.359999999999992</v>
          </cell>
          <cell r="M19">
            <v>6.3900000000000006</v>
          </cell>
          <cell r="N19">
            <v>0</v>
          </cell>
          <cell r="O19">
            <v>0</v>
          </cell>
          <cell r="P19">
            <v>0</v>
          </cell>
          <cell r="Q19">
            <v>0</v>
          </cell>
        </row>
        <row r="20">
          <cell r="C20" t="str">
            <v>CQP</v>
          </cell>
          <cell r="D20">
            <v>146.13</v>
          </cell>
          <cell r="E20">
            <v>18.630000000000003</v>
          </cell>
          <cell r="F20">
            <v>49</v>
          </cell>
          <cell r="G20">
            <v>0</v>
          </cell>
          <cell r="H20">
            <v>3</v>
          </cell>
          <cell r="I20">
            <v>0</v>
          </cell>
          <cell r="J20">
            <v>72.5</v>
          </cell>
          <cell r="K20">
            <v>0</v>
          </cell>
          <cell r="L20">
            <v>3</v>
          </cell>
          <cell r="M20">
            <v>0</v>
          </cell>
          <cell r="N20">
            <v>0</v>
          </cell>
          <cell r="O20">
            <v>0</v>
          </cell>
          <cell r="P20">
            <v>0</v>
          </cell>
          <cell r="Q20">
            <v>0</v>
          </cell>
        </row>
        <row r="21">
          <cell r="C21" t="str">
            <v>CAN</v>
          </cell>
          <cell r="D21">
            <v>0.5</v>
          </cell>
          <cell r="E21">
            <v>0</v>
          </cell>
          <cell r="F21">
            <v>0</v>
          </cell>
          <cell r="G21">
            <v>0</v>
          </cell>
          <cell r="H21">
            <v>0</v>
          </cell>
          <cell r="I21">
            <v>0</v>
          </cell>
          <cell r="J21">
            <v>0</v>
          </cell>
          <cell r="K21">
            <v>0</v>
          </cell>
          <cell r="L21">
            <v>0.5</v>
          </cell>
          <cell r="M21">
            <v>0</v>
          </cell>
          <cell r="N21">
            <v>0</v>
          </cell>
          <cell r="O21">
            <v>0</v>
          </cell>
          <cell r="P21">
            <v>0</v>
          </cell>
          <cell r="Q21">
            <v>0</v>
          </cell>
        </row>
        <row r="22">
          <cell r="C22" t="str">
            <v>SKK</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t="str">
            <v>SKT</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C24" t="str">
            <v>SKN</v>
          </cell>
          <cell r="D24">
            <v>30</v>
          </cell>
          <cell r="E24">
            <v>30</v>
          </cell>
          <cell r="F24">
            <v>0</v>
          </cell>
          <cell r="G24">
            <v>0</v>
          </cell>
          <cell r="H24">
            <v>0</v>
          </cell>
          <cell r="I24">
            <v>0</v>
          </cell>
          <cell r="J24">
            <v>0</v>
          </cell>
          <cell r="K24">
            <v>0</v>
          </cell>
          <cell r="L24">
            <v>0</v>
          </cell>
          <cell r="M24">
            <v>0</v>
          </cell>
          <cell r="N24">
            <v>0</v>
          </cell>
          <cell r="O24">
            <v>0</v>
          </cell>
          <cell r="P24">
            <v>0</v>
          </cell>
          <cell r="Q24">
            <v>0</v>
          </cell>
        </row>
        <row r="25">
          <cell r="C25" t="str">
            <v>TMD</v>
          </cell>
          <cell r="D25">
            <v>82.18</v>
          </cell>
          <cell r="E25">
            <v>16</v>
          </cell>
          <cell r="F25">
            <v>48</v>
          </cell>
          <cell r="G25">
            <v>0</v>
          </cell>
          <cell r="H25">
            <v>0</v>
          </cell>
          <cell r="I25">
            <v>7</v>
          </cell>
          <cell r="J25">
            <v>0</v>
          </cell>
          <cell r="K25">
            <v>0</v>
          </cell>
          <cell r="L25">
            <v>11.18</v>
          </cell>
          <cell r="M25">
            <v>0</v>
          </cell>
          <cell r="N25">
            <v>0</v>
          </cell>
          <cell r="O25">
            <v>0</v>
          </cell>
          <cell r="P25">
            <v>0</v>
          </cell>
          <cell r="Q25">
            <v>0</v>
          </cell>
        </row>
        <row r="26">
          <cell r="C26" t="str">
            <v>SKC</v>
          </cell>
          <cell r="D26">
            <v>3.1</v>
          </cell>
          <cell r="E26">
            <v>0.5</v>
          </cell>
          <cell r="F26">
            <v>0.5</v>
          </cell>
          <cell r="G26">
            <v>0.5</v>
          </cell>
          <cell r="H26">
            <v>0</v>
          </cell>
          <cell r="I26">
            <v>0.5</v>
          </cell>
          <cell r="J26">
            <v>0</v>
          </cell>
          <cell r="K26">
            <v>0.6</v>
          </cell>
          <cell r="L26">
            <v>0</v>
          </cell>
          <cell r="M26">
            <v>0.5</v>
          </cell>
          <cell r="N26">
            <v>0</v>
          </cell>
          <cell r="O26">
            <v>0</v>
          </cell>
          <cell r="P26">
            <v>0</v>
          </cell>
          <cell r="Q26">
            <v>0</v>
          </cell>
        </row>
        <row r="27">
          <cell r="C27" t="str">
            <v>SKS</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C28" t="str">
            <v>DHT</v>
          </cell>
          <cell r="D28">
            <v>392.57000000000005</v>
          </cell>
          <cell r="E28">
            <v>56.38</v>
          </cell>
          <cell r="F28">
            <v>118.66000000000001</v>
          </cell>
          <cell r="G28">
            <v>28.45</v>
          </cell>
          <cell r="H28">
            <v>87.44</v>
          </cell>
          <cell r="I28">
            <v>8.81</v>
          </cell>
          <cell r="J28">
            <v>68.290000000000006</v>
          </cell>
          <cell r="K28">
            <v>7.0399999999999991</v>
          </cell>
          <cell r="L28">
            <v>15.12</v>
          </cell>
          <cell r="M28">
            <v>2.3800000000000003</v>
          </cell>
          <cell r="N28">
            <v>0</v>
          </cell>
          <cell r="O28">
            <v>0</v>
          </cell>
          <cell r="P28">
            <v>0</v>
          </cell>
          <cell r="Q28">
            <v>0</v>
          </cell>
        </row>
        <row r="29">
          <cell r="C29" t="str">
            <v>DGT</v>
          </cell>
          <cell r="D29">
            <v>135.63000000000002</v>
          </cell>
          <cell r="E29">
            <v>49</v>
          </cell>
          <cell r="F29">
            <v>5.04</v>
          </cell>
          <cell r="G29">
            <v>2.7199999999999998</v>
          </cell>
          <cell r="H29">
            <v>16.149999999999999</v>
          </cell>
          <cell r="I29">
            <v>6.23</v>
          </cell>
          <cell r="J29">
            <v>37.409999999999997</v>
          </cell>
          <cell r="K29">
            <v>3.9799999999999995</v>
          </cell>
          <cell r="L29">
            <v>13.239999999999998</v>
          </cell>
          <cell r="M29">
            <v>1.86</v>
          </cell>
          <cell r="N29">
            <v>0</v>
          </cell>
          <cell r="O29">
            <v>0</v>
          </cell>
          <cell r="P29">
            <v>0</v>
          </cell>
          <cell r="Q29">
            <v>0</v>
          </cell>
        </row>
        <row r="30">
          <cell r="C30" t="str">
            <v>DTL</v>
          </cell>
          <cell r="D30">
            <v>152.51</v>
          </cell>
          <cell r="E30">
            <v>0</v>
          </cell>
          <cell r="F30">
            <v>109.84</v>
          </cell>
          <cell r="G30">
            <v>0</v>
          </cell>
          <cell r="H30">
            <v>40.17</v>
          </cell>
          <cell r="I30">
            <v>1</v>
          </cell>
          <cell r="J30">
            <v>0</v>
          </cell>
          <cell r="K30">
            <v>1.5</v>
          </cell>
          <cell r="L30">
            <v>0</v>
          </cell>
          <cell r="M30">
            <v>0</v>
          </cell>
          <cell r="N30">
            <v>0</v>
          </cell>
          <cell r="O30">
            <v>0</v>
          </cell>
          <cell r="P30">
            <v>0</v>
          </cell>
          <cell r="Q30">
            <v>0</v>
          </cell>
        </row>
        <row r="31">
          <cell r="C31" t="str">
            <v>DNL</v>
          </cell>
          <cell r="D31">
            <v>79.219999999999985</v>
          </cell>
          <cell r="E31">
            <v>0.38</v>
          </cell>
          <cell r="F31">
            <v>0.38</v>
          </cell>
          <cell r="G31">
            <v>25.38</v>
          </cell>
          <cell r="H31">
            <v>25.38</v>
          </cell>
          <cell r="I31">
            <v>0.38</v>
          </cell>
          <cell r="J31">
            <v>26.18</v>
          </cell>
          <cell r="K31">
            <v>0.38</v>
          </cell>
          <cell r="L31">
            <v>0.38</v>
          </cell>
          <cell r="M31">
            <v>0.38</v>
          </cell>
          <cell r="N31">
            <v>0</v>
          </cell>
          <cell r="O31">
            <v>0</v>
          </cell>
          <cell r="P31">
            <v>0</v>
          </cell>
          <cell r="Q31">
            <v>0</v>
          </cell>
        </row>
        <row r="32">
          <cell r="C32" t="str">
            <v>DBV</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C33" t="str">
            <v>DVH</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C34" t="str">
            <v>DYT</v>
          </cell>
          <cell r="D34">
            <v>0.28000000000000003</v>
          </cell>
          <cell r="E34">
            <v>0</v>
          </cell>
          <cell r="F34">
            <v>0</v>
          </cell>
          <cell r="G34">
            <v>0</v>
          </cell>
          <cell r="H34">
            <v>0.14000000000000001</v>
          </cell>
          <cell r="I34">
            <v>0</v>
          </cell>
          <cell r="J34">
            <v>0</v>
          </cell>
          <cell r="K34">
            <v>0.14000000000000001</v>
          </cell>
          <cell r="L34">
            <v>0</v>
          </cell>
          <cell r="M34">
            <v>0</v>
          </cell>
          <cell r="N34">
            <v>0</v>
          </cell>
          <cell r="O34">
            <v>0</v>
          </cell>
          <cell r="P34">
            <v>0</v>
          </cell>
          <cell r="Q34">
            <v>0</v>
          </cell>
        </row>
        <row r="35">
          <cell r="C35" t="str">
            <v>DGD</v>
          </cell>
          <cell r="D35">
            <v>7.88</v>
          </cell>
          <cell r="E35">
            <v>2.5</v>
          </cell>
          <cell r="F35">
            <v>2.7</v>
          </cell>
          <cell r="G35">
            <v>0</v>
          </cell>
          <cell r="H35">
            <v>0</v>
          </cell>
          <cell r="I35">
            <v>0</v>
          </cell>
          <cell r="J35">
            <v>2.5</v>
          </cell>
          <cell r="K35">
            <v>0.04</v>
          </cell>
          <cell r="L35">
            <v>0</v>
          </cell>
          <cell r="M35">
            <v>0.14000000000000001</v>
          </cell>
          <cell r="N35">
            <v>0</v>
          </cell>
          <cell r="O35">
            <v>0</v>
          </cell>
          <cell r="P35">
            <v>0</v>
          </cell>
          <cell r="Q35">
            <v>0</v>
          </cell>
        </row>
        <row r="36">
          <cell r="C36" t="str">
            <v>DTT</v>
          </cell>
          <cell r="D36">
            <v>14.65</v>
          </cell>
          <cell r="E36">
            <v>4.5</v>
          </cell>
          <cell r="F36">
            <v>0.4</v>
          </cell>
          <cell r="G36">
            <v>0.05</v>
          </cell>
          <cell r="H36">
            <v>5.6</v>
          </cell>
          <cell r="I36">
            <v>1.2</v>
          </cell>
          <cell r="J36">
            <v>1.9</v>
          </cell>
          <cell r="K36">
            <v>1</v>
          </cell>
          <cell r="L36">
            <v>0</v>
          </cell>
          <cell r="M36">
            <v>0</v>
          </cell>
          <cell r="N36">
            <v>0</v>
          </cell>
          <cell r="O36">
            <v>0</v>
          </cell>
          <cell r="P36">
            <v>0</v>
          </cell>
          <cell r="Q36">
            <v>0</v>
          </cell>
        </row>
        <row r="37">
          <cell r="C37" t="str">
            <v>DKH</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C38" t="str">
            <v>DXH</v>
          </cell>
          <cell r="D38">
            <v>0</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DCH</v>
          </cell>
          <cell r="D39">
            <v>2.4</v>
          </cell>
          <cell r="E39">
            <v>0</v>
          </cell>
          <cell r="F39">
            <v>0.3</v>
          </cell>
          <cell r="G39">
            <v>0.3</v>
          </cell>
          <cell r="H39">
            <v>0</v>
          </cell>
          <cell r="I39">
            <v>0</v>
          </cell>
          <cell r="J39">
            <v>0.3</v>
          </cell>
          <cell r="K39">
            <v>0</v>
          </cell>
          <cell r="L39">
            <v>1.5</v>
          </cell>
          <cell r="M39">
            <v>0</v>
          </cell>
          <cell r="N39">
            <v>0</v>
          </cell>
          <cell r="O39">
            <v>0</v>
          </cell>
          <cell r="P39">
            <v>0</v>
          </cell>
          <cell r="Q39">
            <v>0</v>
          </cell>
        </row>
        <row r="40">
          <cell r="C40" t="str">
            <v>DDT</v>
          </cell>
          <cell r="D40">
            <v>0</v>
          </cell>
          <cell r="E40">
            <v>0</v>
          </cell>
          <cell r="F40">
            <v>0</v>
          </cell>
          <cell r="G40">
            <v>0</v>
          </cell>
          <cell r="H40">
            <v>0</v>
          </cell>
          <cell r="I40">
            <v>0</v>
          </cell>
          <cell r="J40">
            <v>0</v>
          </cell>
          <cell r="K40">
            <v>0</v>
          </cell>
          <cell r="L40">
            <v>0</v>
          </cell>
          <cell r="M40">
            <v>0</v>
          </cell>
          <cell r="N40">
            <v>0</v>
          </cell>
          <cell r="O40">
            <v>0</v>
          </cell>
          <cell r="P40">
            <v>0</v>
          </cell>
          <cell r="Q40">
            <v>0</v>
          </cell>
        </row>
        <row r="41">
          <cell r="C41" t="str">
            <v>DDL</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t="str">
            <v>DRA</v>
          </cell>
          <cell r="D42">
            <v>6.5</v>
          </cell>
          <cell r="E42">
            <v>0</v>
          </cell>
          <cell r="F42">
            <v>1.5</v>
          </cell>
          <cell r="G42">
            <v>0</v>
          </cell>
          <cell r="H42">
            <v>5</v>
          </cell>
          <cell r="I42">
            <v>0</v>
          </cell>
          <cell r="J42">
            <v>0</v>
          </cell>
          <cell r="K42">
            <v>0</v>
          </cell>
          <cell r="L42">
            <v>0</v>
          </cell>
          <cell r="M42">
            <v>0</v>
          </cell>
          <cell r="N42">
            <v>0</v>
          </cell>
          <cell r="O42">
            <v>0</v>
          </cell>
          <cell r="P42">
            <v>0</v>
          </cell>
          <cell r="Q42">
            <v>0</v>
          </cell>
        </row>
        <row r="43">
          <cell r="C43" t="str">
            <v>ONT</v>
          </cell>
          <cell r="D43">
            <v>236.62</v>
          </cell>
          <cell r="E43">
            <v>85.1</v>
          </cell>
          <cell r="F43">
            <v>8.7799999999999994</v>
          </cell>
          <cell r="G43">
            <v>14.229999999999999</v>
          </cell>
          <cell r="H43">
            <v>6.27</v>
          </cell>
          <cell r="I43">
            <v>29.29</v>
          </cell>
          <cell r="J43">
            <v>48.79</v>
          </cell>
          <cell r="K43">
            <v>28.61</v>
          </cell>
          <cell r="L43">
            <v>13.22</v>
          </cell>
          <cell r="M43">
            <v>2.33</v>
          </cell>
          <cell r="N43">
            <v>0</v>
          </cell>
          <cell r="O43">
            <v>0</v>
          </cell>
          <cell r="P43">
            <v>0</v>
          </cell>
          <cell r="Q43">
            <v>0</v>
          </cell>
        </row>
        <row r="44">
          <cell r="C44" t="str">
            <v>ODT</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C45" t="str">
            <v>TSC</v>
          </cell>
          <cell r="D45">
            <v>0.62</v>
          </cell>
          <cell r="E45">
            <v>0</v>
          </cell>
          <cell r="F45">
            <v>0</v>
          </cell>
          <cell r="G45">
            <v>0.16</v>
          </cell>
          <cell r="H45">
            <v>0</v>
          </cell>
          <cell r="I45">
            <v>0.02</v>
          </cell>
          <cell r="J45">
            <v>0</v>
          </cell>
          <cell r="K45">
            <v>0</v>
          </cell>
          <cell r="L45">
            <v>0.44</v>
          </cell>
          <cell r="M45">
            <v>0</v>
          </cell>
          <cell r="N45">
            <v>0</v>
          </cell>
          <cell r="O45">
            <v>0</v>
          </cell>
          <cell r="P45">
            <v>0</v>
          </cell>
          <cell r="Q45">
            <v>0</v>
          </cell>
        </row>
        <row r="46">
          <cell r="C46" t="str">
            <v>DTS</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C47" t="str">
            <v>DNG</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t="str">
            <v>TON</v>
          </cell>
          <cell r="D48">
            <v>2.66</v>
          </cell>
          <cell r="E48">
            <v>0</v>
          </cell>
          <cell r="F48">
            <v>0</v>
          </cell>
          <cell r="G48">
            <v>0</v>
          </cell>
          <cell r="H48">
            <v>0</v>
          </cell>
          <cell r="I48">
            <v>0</v>
          </cell>
          <cell r="J48">
            <v>2.16</v>
          </cell>
          <cell r="K48">
            <v>0.5</v>
          </cell>
          <cell r="L48">
            <v>0</v>
          </cell>
          <cell r="M48">
            <v>0</v>
          </cell>
          <cell r="N48">
            <v>0</v>
          </cell>
          <cell r="O48">
            <v>0</v>
          </cell>
          <cell r="P48">
            <v>0</v>
          </cell>
          <cell r="Q48">
            <v>0</v>
          </cell>
        </row>
        <row r="49">
          <cell r="C49" t="str">
            <v>NTD</v>
          </cell>
          <cell r="D49">
            <v>23.900000000000002</v>
          </cell>
          <cell r="E49">
            <v>6.5</v>
          </cell>
          <cell r="F49">
            <v>1.8</v>
          </cell>
          <cell r="G49">
            <v>1</v>
          </cell>
          <cell r="H49">
            <v>0</v>
          </cell>
          <cell r="I49">
            <v>3</v>
          </cell>
          <cell r="J49">
            <v>9</v>
          </cell>
          <cell r="K49">
            <v>1.1000000000000001</v>
          </cell>
          <cell r="L49">
            <v>1</v>
          </cell>
          <cell r="M49">
            <v>0.5</v>
          </cell>
          <cell r="N49">
            <v>0</v>
          </cell>
          <cell r="O49">
            <v>0</v>
          </cell>
          <cell r="P49">
            <v>0</v>
          </cell>
          <cell r="Q49">
            <v>0</v>
          </cell>
        </row>
        <row r="50">
          <cell r="C50" t="str">
            <v>SKX</v>
          </cell>
          <cell r="D50">
            <v>26.27</v>
          </cell>
          <cell r="E50">
            <v>0</v>
          </cell>
          <cell r="F50">
            <v>10</v>
          </cell>
          <cell r="G50">
            <v>2.5</v>
          </cell>
          <cell r="H50">
            <v>4.7700000000000005</v>
          </cell>
          <cell r="I50">
            <v>0</v>
          </cell>
          <cell r="J50">
            <v>0</v>
          </cell>
          <cell r="K50">
            <v>0</v>
          </cell>
          <cell r="L50">
            <v>9</v>
          </cell>
          <cell r="M50">
            <v>0</v>
          </cell>
          <cell r="N50">
            <v>0</v>
          </cell>
          <cell r="O50">
            <v>0</v>
          </cell>
          <cell r="P50">
            <v>0</v>
          </cell>
          <cell r="Q50">
            <v>0</v>
          </cell>
        </row>
        <row r="51">
          <cell r="C51" t="str">
            <v>DSH</v>
          </cell>
          <cell r="D51">
            <v>5.33</v>
          </cell>
          <cell r="E51">
            <v>0.44999999999999996</v>
          </cell>
          <cell r="F51">
            <v>0.35</v>
          </cell>
          <cell r="G51">
            <v>5.0000000000000017E-2</v>
          </cell>
          <cell r="H51">
            <v>0.3</v>
          </cell>
          <cell r="I51">
            <v>0.55000000000000004</v>
          </cell>
          <cell r="J51">
            <v>1.25</v>
          </cell>
          <cell r="K51">
            <v>0.8</v>
          </cell>
          <cell r="L51">
            <v>0.9</v>
          </cell>
          <cell r="M51">
            <v>0.67999999999999994</v>
          </cell>
          <cell r="N51">
            <v>0</v>
          </cell>
          <cell r="O51">
            <v>0</v>
          </cell>
          <cell r="P51">
            <v>0</v>
          </cell>
          <cell r="Q51">
            <v>0</v>
          </cell>
        </row>
        <row r="52">
          <cell r="C52" t="str">
            <v>DKV</v>
          </cell>
          <cell r="D52">
            <v>3.58</v>
          </cell>
          <cell r="E52">
            <v>0</v>
          </cell>
          <cell r="F52">
            <v>0</v>
          </cell>
          <cell r="G52">
            <v>0</v>
          </cell>
          <cell r="H52">
            <v>0</v>
          </cell>
          <cell r="I52">
            <v>0</v>
          </cell>
          <cell r="J52">
            <v>0</v>
          </cell>
          <cell r="K52">
            <v>3.58</v>
          </cell>
          <cell r="L52">
            <v>0</v>
          </cell>
          <cell r="M52">
            <v>0</v>
          </cell>
          <cell r="N52">
            <v>0</v>
          </cell>
          <cell r="O52">
            <v>0</v>
          </cell>
          <cell r="P52">
            <v>0</v>
          </cell>
          <cell r="Q52">
            <v>0</v>
          </cell>
        </row>
        <row r="53">
          <cell r="C53" t="str">
            <v>TIN</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C54" t="str">
            <v>SON</v>
          </cell>
          <cell r="D54">
            <v>0</v>
          </cell>
          <cell r="E54">
            <v>0</v>
          </cell>
          <cell r="F54">
            <v>0</v>
          </cell>
          <cell r="G54">
            <v>0</v>
          </cell>
          <cell r="H54">
            <v>0</v>
          </cell>
          <cell r="I54">
            <v>0</v>
          </cell>
          <cell r="J54">
            <v>0</v>
          </cell>
          <cell r="K54">
            <v>0</v>
          </cell>
          <cell r="L54">
            <v>0</v>
          </cell>
          <cell r="M54">
            <v>0</v>
          </cell>
          <cell r="N54">
            <v>0</v>
          </cell>
          <cell r="O54">
            <v>0</v>
          </cell>
          <cell r="P54">
            <v>0</v>
          </cell>
          <cell r="Q54">
            <v>0</v>
          </cell>
        </row>
        <row r="55">
          <cell r="C55" t="str">
            <v>MNC</v>
          </cell>
          <cell r="D55">
            <v>0</v>
          </cell>
          <cell r="E55">
            <v>0</v>
          </cell>
          <cell r="F55">
            <v>0</v>
          </cell>
          <cell r="G55">
            <v>0</v>
          </cell>
          <cell r="H55">
            <v>0</v>
          </cell>
          <cell r="I55">
            <v>0</v>
          </cell>
          <cell r="J55">
            <v>0</v>
          </cell>
          <cell r="K55">
            <v>0</v>
          </cell>
          <cell r="L55">
            <v>0</v>
          </cell>
          <cell r="M55">
            <v>0</v>
          </cell>
          <cell r="N55">
            <v>0</v>
          </cell>
          <cell r="O55">
            <v>0</v>
          </cell>
          <cell r="P55">
            <v>0</v>
          </cell>
          <cell r="Q55">
            <v>0</v>
          </cell>
        </row>
        <row r="56">
          <cell r="C56" t="str">
            <v>PNK</v>
          </cell>
          <cell r="D56">
            <v>0</v>
          </cell>
          <cell r="E56">
            <v>0</v>
          </cell>
          <cell r="F56">
            <v>0</v>
          </cell>
          <cell r="G56">
            <v>0</v>
          </cell>
          <cell r="H56">
            <v>0</v>
          </cell>
          <cell r="I56">
            <v>0</v>
          </cell>
          <cell r="J56">
            <v>0</v>
          </cell>
          <cell r="K56">
            <v>0</v>
          </cell>
          <cell r="L56">
            <v>0</v>
          </cell>
          <cell r="M56">
            <v>0</v>
          </cell>
          <cell r="N56">
            <v>0</v>
          </cell>
          <cell r="O56">
            <v>0</v>
          </cell>
          <cell r="P56">
            <v>0</v>
          </cell>
          <cell r="Q56">
            <v>0</v>
          </cell>
        </row>
        <row r="57">
          <cell r="C57" t="str">
            <v>CSD</v>
          </cell>
          <cell r="D57">
            <v>0</v>
          </cell>
          <cell r="E57">
            <v>0</v>
          </cell>
          <cell r="F57">
            <v>0</v>
          </cell>
          <cell r="G57">
            <v>0</v>
          </cell>
          <cell r="H57">
            <v>0</v>
          </cell>
          <cell r="I57">
            <v>0</v>
          </cell>
          <cell r="J57">
            <v>0</v>
          </cell>
          <cell r="K57">
            <v>0</v>
          </cell>
          <cell r="L57">
            <v>0</v>
          </cell>
          <cell r="M57">
            <v>0</v>
          </cell>
          <cell r="N57">
            <v>0</v>
          </cell>
          <cell r="O57">
            <v>0</v>
          </cell>
          <cell r="P57">
            <v>0</v>
          </cell>
          <cell r="Q57">
            <v>0</v>
          </cell>
        </row>
        <row r="58">
          <cell r="C58" t="str">
            <v>BCS</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C59" t="str">
            <v>DCS</v>
          </cell>
          <cell r="D59">
            <v>0</v>
          </cell>
          <cell r="E59">
            <v>0</v>
          </cell>
          <cell r="F59">
            <v>0</v>
          </cell>
          <cell r="G59">
            <v>0</v>
          </cell>
          <cell r="H59">
            <v>0</v>
          </cell>
          <cell r="I59">
            <v>0</v>
          </cell>
          <cell r="J59">
            <v>0</v>
          </cell>
          <cell r="K59">
            <v>0</v>
          </cell>
          <cell r="L59">
            <v>0</v>
          </cell>
          <cell r="M59">
            <v>0</v>
          </cell>
          <cell r="N59">
            <v>0</v>
          </cell>
          <cell r="O59">
            <v>0</v>
          </cell>
          <cell r="P59">
            <v>0</v>
          </cell>
          <cell r="Q59">
            <v>0</v>
          </cell>
        </row>
        <row r="60">
          <cell r="C60" t="str">
            <v>NCS</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C61" t="str">
            <v>KCN</v>
          </cell>
          <cell r="D61">
            <v>0</v>
          </cell>
        </row>
        <row r="62">
          <cell r="C62" t="str">
            <v>KKT</v>
          </cell>
          <cell r="D62">
            <v>0</v>
          </cell>
        </row>
        <row r="63">
          <cell r="C63" t="str">
            <v>KDT</v>
          </cell>
          <cell r="D63">
            <v>0</v>
          </cell>
        </row>
        <row r="72">
          <cell r="G72">
            <v>663.38</v>
          </cell>
        </row>
        <row r="73">
          <cell r="G73">
            <v>678.7199999999998</v>
          </cell>
        </row>
        <row r="75">
          <cell r="G75">
            <v>15.339999999999804</v>
          </cell>
        </row>
      </sheetData>
      <sheetData sheetId="8">
        <row r="1">
          <cell r="E1">
            <v>1</v>
          </cell>
          <cell r="F1">
            <v>2</v>
          </cell>
          <cell r="G1">
            <v>3</v>
          </cell>
          <cell r="H1">
            <v>4</v>
          </cell>
          <cell r="I1">
            <v>5</v>
          </cell>
          <cell r="J1">
            <v>6</v>
          </cell>
          <cell r="K1">
            <v>7</v>
          </cell>
          <cell r="L1">
            <v>8</v>
          </cell>
          <cell r="M1">
            <v>9</v>
          </cell>
          <cell r="N1">
            <v>10</v>
          </cell>
          <cell r="O1">
            <v>11</v>
          </cell>
          <cell r="P1">
            <v>12</v>
          </cell>
          <cell r="Q1">
            <v>13</v>
          </cell>
          <cell r="R1">
            <v>14</v>
          </cell>
          <cell r="S1">
            <v>15</v>
          </cell>
          <cell r="T1">
            <v>16</v>
          </cell>
          <cell r="U1">
            <v>17</v>
          </cell>
          <cell r="V1">
            <v>18</v>
          </cell>
          <cell r="W1">
            <v>19</v>
          </cell>
          <cell r="X1">
            <v>20</v>
          </cell>
        </row>
        <row r="2">
          <cell r="C2" t="str">
            <v>Mã</v>
          </cell>
          <cell r="D2" t="str">
            <v>Diện tích tạm giảm</v>
          </cell>
          <cell r="E2" t="str">
            <v>Phân theo đơn vị hành chính cấp xã</v>
          </cell>
        </row>
        <row r="3">
          <cell r="E3" t="str">
            <v>Kim Tân</v>
          </cell>
          <cell r="F3" t="str">
            <v>Chư Mố</v>
          </cell>
          <cell r="G3" t="str">
            <v>Chư Răng</v>
          </cell>
          <cell r="H3" t="str">
            <v>Ia KDăm</v>
          </cell>
          <cell r="I3" t="str">
            <v>Ia Tul</v>
          </cell>
          <cell r="J3" t="str">
            <v>Pờ Tó</v>
          </cell>
          <cell r="K3" t="str">
            <v>Ia Broăi</v>
          </cell>
          <cell r="L3" t="str">
            <v>Ia Mrơn</v>
          </cell>
          <cell r="M3" t="str">
            <v>Ia Trok</v>
          </cell>
          <cell r="N3">
            <v>0</v>
          </cell>
          <cell r="O3">
            <v>0</v>
          </cell>
          <cell r="P3">
            <v>0</v>
          </cell>
          <cell r="Q3">
            <v>0</v>
          </cell>
          <cell r="R3">
            <v>0</v>
          </cell>
          <cell r="S3">
            <v>0</v>
          </cell>
          <cell r="T3">
            <v>0</v>
          </cell>
          <cell r="U3">
            <v>0</v>
          </cell>
          <cell r="V3">
            <v>0</v>
          </cell>
          <cell r="W3">
            <v>0</v>
          </cell>
          <cell r="X3">
            <v>0</v>
          </cell>
        </row>
        <row r="4">
          <cell r="C4" t="str">
            <v>(3)</v>
          </cell>
          <cell r="D4" t="str">
            <v>(4)=(5)+..(...)</v>
          </cell>
          <cell r="E4" t="str">
            <v>(5)</v>
          </cell>
          <cell r="F4" t="str">
            <v>(6)</v>
          </cell>
          <cell r="G4" t="str">
            <v>(7)</v>
          </cell>
          <cell r="H4" t="str">
            <v>(8)</v>
          </cell>
          <cell r="I4" t="str">
            <v>(9)</v>
          </cell>
          <cell r="J4" t="str">
            <v>(10)</v>
          </cell>
          <cell r="K4" t="str">
            <v>(11)</v>
          </cell>
          <cell r="L4" t="str">
            <v>(12)</v>
          </cell>
          <cell r="M4" t="str">
            <v>(13)</v>
          </cell>
          <cell r="N4" t="str">
            <v>(14)</v>
          </cell>
          <cell r="O4" t="str">
            <v>(15)</v>
          </cell>
          <cell r="P4" t="str">
            <v>(16)</v>
          </cell>
          <cell r="Q4" t="str">
            <v>(17)</v>
          </cell>
        </row>
        <row r="5">
          <cell r="D5">
            <v>1995.7199999999996</v>
          </cell>
          <cell r="E5">
            <v>260.20000000000005</v>
          </cell>
          <cell r="F5">
            <v>265.06</v>
          </cell>
          <cell r="G5">
            <v>173.56</v>
          </cell>
          <cell r="H5">
            <v>223.45000000000002</v>
          </cell>
          <cell r="I5">
            <v>451.84</v>
          </cell>
          <cell r="J5">
            <v>446.65999999999991</v>
          </cell>
          <cell r="K5">
            <v>69.86</v>
          </cell>
          <cell r="L5">
            <v>81.030000000000015</v>
          </cell>
          <cell r="M5">
            <v>24.06</v>
          </cell>
        </row>
        <row r="6">
          <cell r="C6" t="str">
            <v>NNP</v>
          </cell>
          <cell r="D6">
            <v>1570.24</v>
          </cell>
          <cell r="E6">
            <v>235.22000000000003</v>
          </cell>
          <cell r="F6">
            <v>231.47</v>
          </cell>
          <cell r="G6">
            <v>159.91</v>
          </cell>
          <cell r="H6">
            <v>206.88000000000002</v>
          </cell>
          <cell r="I6">
            <v>144.66999999999999</v>
          </cell>
          <cell r="J6">
            <v>425.02999999999992</v>
          </cell>
          <cell r="K6">
            <v>69.260000000000005</v>
          </cell>
          <cell r="L6">
            <v>73.88000000000001</v>
          </cell>
          <cell r="M6">
            <v>23.919999999999998</v>
          </cell>
          <cell r="R6">
            <v>0</v>
          </cell>
          <cell r="S6">
            <v>0</v>
          </cell>
          <cell r="T6">
            <v>0</v>
          </cell>
          <cell r="U6">
            <v>0</v>
          </cell>
          <cell r="V6">
            <v>0</v>
          </cell>
          <cell r="W6">
            <v>0</v>
          </cell>
          <cell r="X6">
            <v>0</v>
          </cell>
        </row>
        <row r="7">
          <cell r="C7" t="str">
            <v>LUA</v>
          </cell>
          <cell r="D7">
            <v>24.62</v>
          </cell>
          <cell r="E7">
            <v>5.8000000000000007</v>
          </cell>
          <cell r="F7">
            <v>3.8500000000000005</v>
          </cell>
          <cell r="G7">
            <v>2.98</v>
          </cell>
          <cell r="H7">
            <v>4.08</v>
          </cell>
          <cell r="I7">
            <v>0.55000000000000004</v>
          </cell>
          <cell r="J7">
            <v>2.56</v>
          </cell>
          <cell r="K7">
            <v>0.8</v>
          </cell>
          <cell r="L7">
            <v>3.34</v>
          </cell>
          <cell r="M7">
            <v>0.66</v>
          </cell>
        </row>
        <row r="8">
          <cell r="C8" t="str">
            <v>LUC</v>
          </cell>
          <cell r="D8">
            <v>5.85</v>
          </cell>
          <cell r="E8">
            <v>3.2</v>
          </cell>
          <cell r="F8">
            <v>1.8</v>
          </cell>
          <cell r="G8">
            <v>0.3</v>
          </cell>
          <cell r="H8">
            <v>0</v>
          </cell>
          <cell r="I8">
            <v>0.45</v>
          </cell>
          <cell r="J8">
            <v>0</v>
          </cell>
          <cell r="K8">
            <v>0</v>
          </cell>
          <cell r="L8">
            <v>0</v>
          </cell>
          <cell r="M8">
            <v>0.1</v>
          </cell>
        </row>
        <row r="9">
          <cell r="C9" t="str">
            <v>LUN</v>
          </cell>
          <cell r="D9">
            <v>0.4</v>
          </cell>
          <cell r="E9">
            <v>0</v>
          </cell>
          <cell r="F9">
            <v>0</v>
          </cell>
          <cell r="G9">
            <v>0</v>
          </cell>
          <cell r="H9">
            <v>0</v>
          </cell>
          <cell r="I9">
            <v>0</v>
          </cell>
          <cell r="J9">
            <v>0</v>
          </cell>
          <cell r="K9">
            <v>0.4</v>
          </cell>
          <cell r="L9">
            <v>0</v>
          </cell>
          <cell r="M9">
            <v>0</v>
          </cell>
        </row>
        <row r="10">
          <cell r="C10" t="str">
            <v>LUK</v>
          </cell>
          <cell r="D10">
            <v>18.37</v>
          </cell>
          <cell r="E10">
            <v>2.6</v>
          </cell>
          <cell r="F10">
            <v>2.0500000000000003</v>
          </cell>
          <cell r="G10">
            <v>2.68</v>
          </cell>
          <cell r="H10">
            <v>4.08</v>
          </cell>
          <cell r="I10">
            <v>0.1</v>
          </cell>
          <cell r="J10">
            <v>2.56</v>
          </cell>
          <cell r="K10">
            <v>0.4</v>
          </cell>
          <cell r="L10">
            <v>3.34</v>
          </cell>
          <cell r="M10">
            <v>0.56000000000000005</v>
          </cell>
        </row>
        <row r="11">
          <cell r="C11" t="str">
            <v>HNK</v>
          </cell>
          <cell r="D11">
            <v>1303.69</v>
          </cell>
          <cell r="E11">
            <v>186.75</v>
          </cell>
          <cell r="F11">
            <v>149.30000000000001</v>
          </cell>
          <cell r="G11">
            <v>146.19</v>
          </cell>
          <cell r="H11">
            <v>180.08</v>
          </cell>
          <cell r="I11">
            <v>126.53</v>
          </cell>
          <cell r="J11">
            <v>376.31999999999994</v>
          </cell>
          <cell r="K11">
            <v>59.42</v>
          </cell>
          <cell r="L11">
            <v>55.840000000000011</v>
          </cell>
          <cell r="M11">
            <v>23.259999999999998</v>
          </cell>
        </row>
        <row r="12">
          <cell r="C12" t="str">
            <v>CLN</v>
          </cell>
          <cell r="D12">
            <v>186.73</v>
          </cell>
          <cell r="E12">
            <v>40.67</v>
          </cell>
          <cell r="F12">
            <v>29.32</v>
          </cell>
          <cell r="G12">
            <v>10.74</v>
          </cell>
          <cell r="H12">
            <v>18.720000000000002</v>
          </cell>
          <cell r="I12">
            <v>17.589999999999996</v>
          </cell>
          <cell r="J12">
            <v>45.95</v>
          </cell>
          <cell r="K12">
            <v>9.0400000000000009</v>
          </cell>
          <cell r="L12">
            <v>14.700000000000001</v>
          </cell>
          <cell r="M12">
            <v>0</v>
          </cell>
        </row>
        <row r="13">
          <cell r="C13" t="str">
            <v>RPH</v>
          </cell>
          <cell r="D13">
            <v>0</v>
          </cell>
          <cell r="E13">
            <v>0</v>
          </cell>
          <cell r="F13">
            <v>0</v>
          </cell>
          <cell r="G13">
            <v>0</v>
          </cell>
          <cell r="H13">
            <v>0</v>
          </cell>
          <cell r="I13">
            <v>0</v>
          </cell>
          <cell r="J13">
            <v>0</v>
          </cell>
          <cell r="K13">
            <v>0</v>
          </cell>
          <cell r="L13">
            <v>0</v>
          </cell>
          <cell r="M13">
            <v>0</v>
          </cell>
        </row>
        <row r="14">
          <cell r="C14" t="str">
            <v>RDD</v>
          </cell>
          <cell r="D14">
            <v>0</v>
          </cell>
          <cell r="E14">
            <v>0</v>
          </cell>
          <cell r="F14">
            <v>0</v>
          </cell>
          <cell r="G14">
            <v>0</v>
          </cell>
          <cell r="H14">
            <v>0</v>
          </cell>
          <cell r="I14">
            <v>0</v>
          </cell>
          <cell r="J14">
            <v>0</v>
          </cell>
          <cell r="K14">
            <v>0</v>
          </cell>
          <cell r="L14">
            <v>0</v>
          </cell>
          <cell r="M14">
            <v>0</v>
          </cell>
        </row>
        <row r="15">
          <cell r="C15" t="str">
            <v>RSX</v>
          </cell>
          <cell r="D15">
            <v>53.2</v>
          </cell>
          <cell r="E15">
            <v>0</v>
          </cell>
          <cell r="F15">
            <v>49</v>
          </cell>
          <cell r="G15">
            <v>0</v>
          </cell>
          <cell r="H15">
            <v>4</v>
          </cell>
          <cell r="I15">
            <v>0</v>
          </cell>
          <cell r="J15">
            <v>0.2</v>
          </cell>
          <cell r="K15">
            <v>0</v>
          </cell>
          <cell r="L15">
            <v>0</v>
          </cell>
          <cell r="M15">
            <v>0</v>
          </cell>
        </row>
        <row r="16">
          <cell r="C16" t="str">
            <v>NTS</v>
          </cell>
          <cell r="D16">
            <v>2</v>
          </cell>
          <cell r="E16">
            <v>2</v>
          </cell>
          <cell r="F16">
            <v>0</v>
          </cell>
          <cell r="G16">
            <v>0</v>
          </cell>
          <cell r="H16">
            <v>0</v>
          </cell>
          <cell r="I16">
            <v>0</v>
          </cell>
          <cell r="J16">
            <v>0</v>
          </cell>
          <cell r="K16">
            <v>0</v>
          </cell>
          <cell r="L16">
            <v>0</v>
          </cell>
          <cell r="M16">
            <v>0</v>
          </cell>
        </row>
        <row r="17">
          <cell r="C17" t="str">
            <v>LMU</v>
          </cell>
          <cell r="D17">
            <v>0</v>
          </cell>
          <cell r="E17">
            <v>0</v>
          </cell>
          <cell r="F17">
            <v>0</v>
          </cell>
          <cell r="G17">
            <v>0</v>
          </cell>
          <cell r="H17">
            <v>0</v>
          </cell>
          <cell r="I17">
            <v>0</v>
          </cell>
          <cell r="J17">
            <v>0</v>
          </cell>
          <cell r="K17">
            <v>0</v>
          </cell>
          <cell r="L17">
            <v>0</v>
          </cell>
          <cell r="M17">
            <v>0</v>
          </cell>
        </row>
        <row r="18">
          <cell r="C18" t="str">
            <v>NKH</v>
          </cell>
          <cell r="D18">
            <v>0</v>
          </cell>
          <cell r="E18">
            <v>0</v>
          </cell>
          <cell r="F18">
            <v>0</v>
          </cell>
          <cell r="G18">
            <v>0</v>
          </cell>
          <cell r="H18">
            <v>0</v>
          </cell>
          <cell r="I18">
            <v>0</v>
          </cell>
          <cell r="J18">
            <v>0</v>
          </cell>
          <cell r="K18">
            <v>0</v>
          </cell>
          <cell r="L18">
            <v>0</v>
          </cell>
          <cell r="M18">
            <v>0</v>
          </cell>
        </row>
        <row r="19">
          <cell r="C19" t="str">
            <v>PNN</v>
          </cell>
          <cell r="D19">
            <v>54.760000000000005</v>
          </cell>
          <cell r="E19">
            <v>19.5</v>
          </cell>
          <cell r="F19">
            <v>10</v>
          </cell>
          <cell r="G19">
            <v>3.65</v>
          </cell>
          <cell r="H19">
            <v>6.57</v>
          </cell>
          <cell r="I19">
            <v>7.17</v>
          </cell>
          <cell r="J19">
            <v>0.13</v>
          </cell>
          <cell r="K19">
            <v>0.6</v>
          </cell>
          <cell r="L19">
            <v>7</v>
          </cell>
          <cell r="M19">
            <v>0.14000000000000001</v>
          </cell>
        </row>
        <row r="20">
          <cell r="C20" t="str">
            <v>CQP</v>
          </cell>
          <cell r="D20">
            <v>0</v>
          </cell>
          <cell r="E20">
            <v>0</v>
          </cell>
          <cell r="F20">
            <v>0</v>
          </cell>
          <cell r="G20">
            <v>0</v>
          </cell>
          <cell r="H20">
            <v>0</v>
          </cell>
          <cell r="I20">
            <v>0</v>
          </cell>
          <cell r="J20">
            <v>0</v>
          </cell>
          <cell r="K20">
            <v>0</v>
          </cell>
          <cell r="L20">
            <v>0</v>
          </cell>
          <cell r="M20">
            <v>0</v>
          </cell>
        </row>
        <row r="21">
          <cell r="C21" t="str">
            <v>CAN</v>
          </cell>
          <cell r="D21">
            <v>0</v>
          </cell>
          <cell r="E21">
            <v>0</v>
          </cell>
          <cell r="F21">
            <v>0</v>
          </cell>
          <cell r="G21">
            <v>0</v>
          </cell>
          <cell r="H21">
            <v>0</v>
          </cell>
          <cell r="I21">
            <v>0</v>
          </cell>
          <cell r="J21">
            <v>0</v>
          </cell>
          <cell r="K21">
            <v>0</v>
          </cell>
          <cell r="L21">
            <v>0</v>
          </cell>
          <cell r="M21">
            <v>0</v>
          </cell>
        </row>
        <row r="22">
          <cell r="C22" t="str">
            <v>SKK</v>
          </cell>
          <cell r="D22">
            <v>0</v>
          </cell>
          <cell r="E22">
            <v>0</v>
          </cell>
          <cell r="F22">
            <v>0</v>
          </cell>
          <cell r="G22">
            <v>0</v>
          </cell>
          <cell r="H22">
            <v>0</v>
          </cell>
          <cell r="I22">
            <v>0</v>
          </cell>
          <cell r="J22">
            <v>0</v>
          </cell>
          <cell r="K22">
            <v>0</v>
          </cell>
          <cell r="L22">
            <v>0</v>
          </cell>
          <cell r="M22">
            <v>0</v>
          </cell>
        </row>
        <row r="23">
          <cell r="C23" t="str">
            <v>SKT</v>
          </cell>
          <cell r="D23">
            <v>0</v>
          </cell>
          <cell r="E23">
            <v>0</v>
          </cell>
          <cell r="F23">
            <v>0</v>
          </cell>
          <cell r="G23">
            <v>0</v>
          </cell>
          <cell r="H23">
            <v>0</v>
          </cell>
          <cell r="I23">
            <v>0</v>
          </cell>
          <cell r="J23">
            <v>0</v>
          </cell>
          <cell r="K23">
            <v>0</v>
          </cell>
          <cell r="L23">
            <v>0</v>
          </cell>
          <cell r="M23">
            <v>0</v>
          </cell>
        </row>
        <row r="24">
          <cell r="C24" t="str">
            <v>SKN</v>
          </cell>
          <cell r="D24">
            <v>0</v>
          </cell>
          <cell r="E24">
            <v>0</v>
          </cell>
          <cell r="F24">
            <v>0</v>
          </cell>
          <cell r="G24">
            <v>0</v>
          </cell>
          <cell r="H24">
            <v>0</v>
          </cell>
          <cell r="I24">
            <v>0</v>
          </cell>
          <cell r="J24">
            <v>0</v>
          </cell>
          <cell r="K24">
            <v>0</v>
          </cell>
          <cell r="L24">
            <v>0</v>
          </cell>
          <cell r="M24">
            <v>0</v>
          </cell>
        </row>
        <row r="25">
          <cell r="C25" t="str">
            <v>TMD</v>
          </cell>
          <cell r="D25">
            <v>0</v>
          </cell>
          <cell r="E25">
            <v>0</v>
          </cell>
          <cell r="F25">
            <v>0</v>
          </cell>
          <cell r="G25">
            <v>0</v>
          </cell>
          <cell r="H25">
            <v>0</v>
          </cell>
          <cell r="I25">
            <v>0</v>
          </cell>
          <cell r="J25">
            <v>0</v>
          </cell>
          <cell r="K25">
            <v>0</v>
          </cell>
          <cell r="L25">
            <v>0</v>
          </cell>
          <cell r="M25">
            <v>0</v>
          </cell>
        </row>
        <row r="26">
          <cell r="C26" t="str">
            <v>SKC</v>
          </cell>
          <cell r="D26">
            <v>0.16999999999999998</v>
          </cell>
          <cell r="E26">
            <v>0</v>
          </cell>
          <cell r="F26">
            <v>0</v>
          </cell>
          <cell r="G26">
            <v>0.15</v>
          </cell>
          <cell r="H26">
            <v>0</v>
          </cell>
          <cell r="I26">
            <v>0.02</v>
          </cell>
          <cell r="J26">
            <v>0</v>
          </cell>
          <cell r="K26">
            <v>0</v>
          </cell>
          <cell r="L26">
            <v>0</v>
          </cell>
          <cell r="M26">
            <v>0</v>
          </cell>
        </row>
        <row r="27">
          <cell r="C27" t="str">
            <v>SKS</v>
          </cell>
          <cell r="D27">
            <v>0</v>
          </cell>
          <cell r="E27">
            <v>0</v>
          </cell>
          <cell r="F27">
            <v>0</v>
          </cell>
          <cell r="G27">
            <v>0</v>
          </cell>
          <cell r="H27">
            <v>0</v>
          </cell>
          <cell r="I27">
            <v>0</v>
          </cell>
          <cell r="J27">
            <v>0</v>
          </cell>
          <cell r="K27">
            <v>0</v>
          </cell>
          <cell r="L27">
            <v>0</v>
          </cell>
          <cell r="M27">
            <v>0</v>
          </cell>
        </row>
        <row r="28">
          <cell r="C28" t="str">
            <v>DHT</v>
          </cell>
          <cell r="D28">
            <v>1.75</v>
          </cell>
          <cell r="E28">
            <v>0</v>
          </cell>
          <cell r="F28">
            <v>0</v>
          </cell>
          <cell r="G28">
            <v>1</v>
          </cell>
          <cell r="H28">
            <v>0</v>
          </cell>
          <cell r="I28">
            <v>0.15</v>
          </cell>
          <cell r="J28">
            <v>0</v>
          </cell>
          <cell r="K28">
            <v>0.6</v>
          </cell>
          <cell r="L28">
            <v>0</v>
          </cell>
          <cell r="M28">
            <v>0</v>
          </cell>
          <cell r="R28">
            <v>0</v>
          </cell>
          <cell r="S28">
            <v>0</v>
          </cell>
          <cell r="T28">
            <v>0</v>
          </cell>
          <cell r="U28">
            <v>0</v>
          </cell>
          <cell r="V28">
            <v>0</v>
          </cell>
          <cell r="W28">
            <v>0</v>
          </cell>
          <cell r="X28">
            <v>0</v>
          </cell>
        </row>
        <row r="29">
          <cell r="C29" t="str">
            <v>DGT</v>
          </cell>
          <cell r="D29">
            <v>1.04</v>
          </cell>
          <cell r="E29">
            <v>0</v>
          </cell>
          <cell r="F29">
            <v>0</v>
          </cell>
          <cell r="G29">
            <v>1</v>
          </cell>
          <cell r="H29">
            <v>0</v>
          </cell>
          <cell r="I29">
            <v>0</v>
          </cell>
          <cell r="J29">
            <v>0</v>
          </cell>
          <cell r="K29">
            <v>0.04</v>
          </cell>
          <cell r="L29">
            <v>0</v>
          </cell>
          <cell r="M29">
            <v>0</v>
          </cell>
        </row>
        <row r="30">
          <cell r="C30" t="str">
            <v>DTL</v>
          </cell>
          <cell r="D30">
            <v>0</v>
          </cell>
          <cell r="E30">
            <v>0</v>
          </cell>
          <cell r="F30">
            <v>0</v>
          </cell>
          <cell r="G30">
            <v>0</v>
          </cell>
          <cell r="H30">
            <v>0</v>
          </cell>
          <cell r="I30">
            <v>0</v>
          </cell>
          <cell r="J30">
            <v>0</v>
          </cell>
          <cell r="K30">
            <v>0</v>
          </cell>
          <cell r="L30">
            <v>0</v>
          </cell>
          <cell r="M30">
            <v>0</v>
          </cell>
        </row>
        <row r="31">
          <cell r="C31" t="str">
            <v>DNL</v>
          </cell>
          <cell r="D31">
            <v>0</v>
          </cell>
          <cell r="E31">
            <v>0</v>
          </cell>
          <cell r="F31">
            <v>0</v>
          </cell>
          <cell r="G31">
            <v>0</v>
          </cell>
          <cell r="H31">
            <v>0</v>
          </cell>
          <cell r="I31">
            <v>0</v>
          </cell>
          <cell r="J31">
            <v>0</v>
          </cell>
          <cell r="K31">
            <v>0</v>
          </cell>
          <cell r="L31">
            <v>0</v>
          </cell>
          <cell r="M31">
            <v>0</v>
          </cell>
        </row>
        <row r="32">
          <cell r="C32" t="str">
            <v>DBV</v>
          </cell>
          <cell r="D32">
            <v>0</v>
          </cell>
          <cell r="E32">
            <v>0</v>
          </cell>
          <cell r="F32">
            <v>0</v>
          </cell>
          <cell r="G32">
            <v>0</v>
          </cell>
          <cell r="H32">
            <v>0</v>
          </cell>
          <cell r="I32">
            <v>0</v>
          </cell>
          <cell r="J32">
            <v>0</v>
          </cell>
          <cell r="K32">
            <v>0</v>
          </cell>
          <cell r="L32">
            <v>0</v>
          </cell>
          <cell r="M32">
            <v>0</v>
          </cell>
        </row>
        <row r="33">
          <cell r="C33" t="str">
            <v>DVH</v>
          </cell>
          <cell r="D33">
            <v>0</v>
          </cell>
          <cell r="E33">
            <v>0</v>
          </cell>
          <cell r="F33">
            <v>0</v>
          </cell>
          <cell r="G33">
            <v>0</v>
          </cell>
          <cell r="H33">
            <v>0</v>
          </cell>
          <cell r="I33">
            <v>0</v>
          </cell>
          <cell r="J33">
            <v>0</v>
          </cell>
          <cell r="K33">
            <v>0</v>
          </cell>
          <cell r="L33">
            <v>0</v>
          </cell>
          <cell r="M33">
            <v>0</v>
          </cell>
        </row>
        <row r="34">
          <cell r="C34" t="str">
            <v>DYT</v>
          </cell>
          <cell r="D34">
            <v>0</v>
          </cell>
          <cell r="E34">
            <v>0</v>
          </cell>
          <cell r="F34">
            <v>0</v>
          </cell>
          <cell r="G34">
            <v>0</v>
          </cell>
          <cell r="H34">
            <v>0</v>
          </cell>
          <cell r="I34">
            <v>0</v>
          </cell>
          <cell r="J34">
            <v>0</v>
          </cell>
          <cell r="K34">
            <v>0</v>
          </cell>
          <cell r="L34">
            <v>0</v>
          </cell>
          <cell r="M34">
            <v>0</v>
          </cell>
        </row>
        <row r="35">
          <cell r="C35" t="str">
            <v>DGD</v>
          </cell>
          <cell r="D35">
            <v>0.25</v>
          </cell>
          <cell r="E35">
            <v>0</v>
          </cell>
          <cell r="F35">
            <v>0</v>
          </cell>
          <cell r="G35">
            <v>0</v>
          </cell>
          <cell r="H35">
            <v>0</v>
          </cell>
          <cell r="I35">
            <v>0.15</v>
          </cell>
          <cell r="J35">
            <v>0</v>
          </cell>
          <cell r="K35">
            <v>0.1</v>
          </cell>
          <cell r="L35">
            <v>0</v>
          </cell>
          <cell r="M35">
            <v>0</v>
          </cell>
        </row>
        <row r="36">
          <cell r="C36" t="str">
            <v>DTT</v>
          </cell>
          <cell r="D36">
            <v>0.7</v>
          </cell>
          <cell r="E36">
            <v>0</v>
          </cell>
          <cell r="F36">
            <v>0.2</v>
          </cell>
          <cell r="G36">
            <v>0</v>
          </cell>
          <cell r="H36">
            <v>0</v>
          </cell>
          <cell r="I36">
            <v>0</v>
          </cell>
          <cell r="J36">
            <v>0</v>
          </cell>
          <cell r="K36">
            <v>0.5</v>
          </cell>
          <cell r="L36">
            <v>0</v>
          </cell>
          <cell r="M36">
            <v>0</v>
          </cell>
        </row>
        <row r="37">
          <cell r="C37" t="str">
            <v>DKH</v>
          </cell>
          <cell r="D37">
            <v>0</v>
          </cell>
          <cell r="E37">
            <v>0</v>
          </cell>
          <cell r="F37">
            <v>0</v>
          </cell>
          <cell r="G37">
            <v>0</v>
          </cell>
          <cell r="H37">
            <v>0</v>
          </cell>
          <cell r="I37">
            <v>0</v>
          </cell>
          <cell r="J37">
            <v>0</v>
          </cell>
          <cell r="K37">
            <v>0</v>
          </cell>
          <cell r="L37">
            <v>0</v>
          </cell>
          <cell r="M37">
            <v>0</v>
          </cell>
        </row>
        <row r="38">
          <cell r="C38" t="str">
            <v>DXH</v>
          </cell>
          <cell r="D38">
            <v>0</v>
          </cell>
          <cell r="E38">
            <v>0</v>
          </cell>
          <cell r="F38">
            <v>0</v>
          </cell>
          <cell r="G38">
            <v>0</v>
          </cell>
          <cell r="H38">
            <v>0</v>
          </cell>
          <cell r="I38">
            <v>0</v>
          </cell>
          <cell r="J38">
            <v>0</v>
          </cell>
          <cell r="K38">
            <v>0</v>
          </cell>
          <cell r="L38">
            <v>0</v>
          </cell>
          <cell r="M38">
            <v>0</v>
          </cell>
        </row>
        <row r="39">
          <cell r="C39" t="str">
            <v>DCH</v>
          </cell>
          <cell r="D39">
            <v>0</v>
          </cell>
          <cell r="E39">
            <v>0</v>
          </cell>
          <cell r="F39">
            <v>0</v>
          </cell>
          <cell r="G39">
            <v>0</v>
          </cell>
          <cell r="H39">
            <v>0</v>
          </cell>
          <cell r="I39">
            <v>0</v>
          </cell>
          <cell r="J39">
            <v>0</v>
          </cell>
          <cell r="K39">
            <v>0</v>
          </cell>
          <cell r="L39">
            <v>0</v>
          </cell>
          <cell r="M39">
            <v>0</v>
          </cell>
        </row>
        <row r="40">
          <cell r="C40" t="str">
            <v>DDT</v>
          </cell>
          <cell r="D40">
            <v>0</v>
          </cell>
          <cell r="E40">
            <v>0</v>
          </cell>
          <cell r="F40">
            <v>0</v>
          </cell>
          <cell r="G40">
            <v>0</v>
          </cell>
          <cell r="H40">
            <v>0</v>
          </cell>
          <cell r="I40">
            <v>0</v>
          </cell>
          <cell r="J40">
            <v>0</v>
          </cell>
          <cell r="K40">
            <v>0</v>
          </cell>
          <cell r="L40">
            <v>0</v>
          </cell>
          <cell r="M40">
            <v>0</v>
          </cell>
        </row>
        <row r="41">
          <cell r="C41" t="str">
            <v>DDL</v>
          </cell>
          <cell r="D41">
            <v>0</v>
          </cell>
          <cell r="E41">
            <v>0</v>
          </cell>
          <cell r="F41">
            <v>0</v>
          </cell>
          <cell r="G41">
            <v>0</v>
          </cell>
          <cell r="H41">
            <v>0</v>
          </cell>
          <cell r="I41">
            <v>0</v>
          </cell>
          <cell r="J41">
            <v>0</v>
          </cell>
          <cell r="K41">
            <v>0</v>
          </cell>
          <cell r="L41">
            <v>0</v>
          </cell>
          <cell r="M41">
            <v>0</v>
          </cell>
        </row>
        <row r="42">
          <cell r="C42" t="str">
            <v>DRA</v>
          </cell>
          <cell r="D42">
            <v>0</v>
          </cell>
          <cell r="E42">
            <v>0</v>
          </cell>
          <cell r="F42">
            <v>0</v>
          </cell>
          <cell r="G42">
            <v>0</v>
          </cell>
          <cell r="H42">
            <v>0</v>
          </cell>
          <cell r="I42">
            <v>0</v>
          </cell>
          <cell r="J42">
            <v>0</v>
          </cell>
          <cell r="K42">
            <v>0</v>
          </cell>
          <cell r="L42">
            <v>0</v>
          </cell>
          <cell r="M42">
            <v>0</v>
          </cell>
        </row>
        <row r="43">
          <cell r="C43" t="str">
            <v>ONT</v>
          </cell>
          <cell r="D43">
            <v>0.13</v>
          </cell>
          <cell r="E43">
            <v>0</v>
          </cell>
          <cell r="F43">
            <v>0</v>
          </cell>
          <cell r="G43">
            <v>0</v>
          </cell>
          <cell r="H43">
            <v>0</v>
          </cell>
          <cell r="I43">
            <v>0</v>
          </cell>
          <cell r="J43">
            <v>0.13</v>
          </cell>
          <cell r="K43">
            <v>0</v>
          </cell>
          <cell r="L43">
            <v>0</v>
          </cell>
          <cell r="M43">
            <v>0</v>
          </cell>
        </row>
        <row r="44">
          <cell r="C44" t="str">
            <v>ODT</v>
          </cell>
          <cell r="D44">
            <v>0</v>
          </cell>
          <cell r="E44">
            <v>0</v>
          </cell>
          <cell r="F44">
            <v>0</v>
          </cell>
          <cell r="G44">
            <v>0</v>
          </cell>
          <cell r="H44">
            <v>0</v>
          </cell>
          <cell r="I44">
            <v>0</v>
          </cell>
          <cell r="J44">
            <v>0</v>
          </cell>
          <cell r="K44">
            <v>0</v>
          </cell>
          <cell r="L44">
            <v>0</v>
          </cell>
          <cell r="M44">
            <v>0</v>
          </cell>
        </row>
        <row r="45">
          <cell r="C45" t="str">
            <v>TSC</v>
          </cell>
          <cell r="D45">
            <v>3</v>
          </cell>
          <cell r="E45">
            <v>3</v>
          </cell>
          <cell r="F45">
            <v>0</v>
          </cell>
          <cell r="G45">
            <v>0</v>
          </cell>
          <cell r="H45">
            <v>0</v>
          </cell>
          <cell r="I45">
            <v>0</v>
          </cell>
          <cell r="J45">
            <v>0</v>
          </cell>
          <cell r="K45">
            <v>0</v>
          </cell>
          <cell r="L45">
            <v>0</v>
          </cell>
          <cell r="M45">
            <v>0</v>
          </cell>
        </row>
        <row r="46">
          <cell r="C46" t="str">
            <v>DTS</v>
          </cell>
          <cell r="D46">
            <v>0</v>
          </cell>
          <cell r="E46">
            <v>0</v>
          </cell>
          <cell r="F46">
            <v>0</v>
          </cell>
          <cell r="G46">
            <v>0</v>
          </cell>
          <cell r="H46">
            <v>0</v>
          </cell>
          <cell r="I46">
            <v>0</v>
          </cell>
          <cell r="J46">
            <v>0</v>
          </cell>
          <cell r="K46">
            <v>0</v>
          </cell>
          <cell r="L46">
            <v>0</v>
          </cell>
          <cell r="M46">
            <v>0</v>
          </cell>
        </row>
        <row r="47">
          <cell r="C47" t="str">
            <v>DNG</v>
          </cell>
          <cell r="D47">
            <v>0</v>
          </cell>
          <cell r="E47">
            <v>0</v>
          </cell>
          <cell r="F47">
            <v>0</v>
          </cell>
          <cell r="G47">
            <v>0</v>
          </cell>
          <cell r="H47">
            <v>0</v>
          </cell>
          <cell r="I47">
            <v>0</v>
          </cell>
          <cell r="J47">
            <v>0</v>
          </cell>
          <cell r="K47">
            <v>0</v>
          </cell>
          <cell r="L47">
            <v>0</v>
          </cell>
          <cell r="M47">
            <v>0</v>
          </cell>
        </row>
        <row r="48">
          <cell r="C48" t="str">
            <v>TON</v>
          </cell>
          <cell r="D48">
            <v>0</v>
          </cell>
          <cell r="E48">
            <v>0</v>
          </cell>
          <cell r="F48">
            <v>0</v>
          </cell>
          <cell r="G48">
            <v>0</v>
          </cell>
          <cell r="H48">
            <v>0</v>
          </cell>
          <cell r="I48">
            <v>0</v>
          </cell>
          <cell r="J48">
            <v>0</v>
          </cell>
          <cell r="K48">
            <v>0</v>
          </cell>
          <cell r="L48">
            <v>0</v>
          </cell>
          <cell r="M48">
            <v>0</v>
          </cell>
        </row>
        <row r="49">
          <cell r="C49" t="str">
            <v>NTD</v>
          </cell>
          <cell r="D49">
            <v>5.14</v>
          </cell>
          <cell r="E49">
            <v>0</v>
          </cell>
          <cell r="F49">
            <v>0</v>
          </cell>
          <cell r="G49">
            <v>0</v>
          </cell>
          <cell r="H49">
            <v>5</v>
          </cell>
          <cell r="I49">
            <v>0</v>
          </cell>
          <cell r="J49">
            <v>0</v>
          </cell>
          <cell r="K49">
            <v>0</v>
          </cell>
          <cell r="L49">
            <v>0</v>
          </cell>
          <cell r="M49">
            <v>0.14000000000000001</v>
          </cell>
        </row>
        <row r="50">
          <cell r="C50" t="str">
            <v>SKX</v>
          </cell>
          <cell r="D50">
            <v>0</v>
          </cell>
          <cell r="E50">
            <v>0</v>
          </cell>
          <cell r="F50">
            <v>0</v>
          </cell>
          <cell r="G50">
            <v>0</v>
          </cell>
          <cell r="H50">
            <v>0</v>
          </cell>
          <cell r="I50">
            <v>0</v>
          </cell>
          <cell r="J50">
            <v>0</v>
          </cell>
          <cell r="K50">
            <v>0</v>
          </cell>
          <cell r="L50">
            <v>0</v>
          </cell>
          <cell r="M50">
            <v>0</v>
          </cell>
        </row>
        <row r="51">
          <cell r="C51" t="str">
            <v>DSH</v>
          </cell>
          <cell r="D51">
            <v>0</v>
          </cell>
          <cell r="E51">
            <v>0</v>
          </cell>
          <cell r="F51">
            <v>0</v>
          </cell>
          <cell r="G51">
            <v>0</v>
          </cell>
          <cell r="H51">
            <v>0</v>
          </cell>
          <cell r="I51">
            <v>0</v>
          </cell>
          <cell r="J51">
            <v>0</v>
          </cell>
          <cell r="K51">
            <v>0</v>
          </cell>
          <cell r="L51">
            <v>0</v>
          </cell>
          <cell r="M51">
            <v>0</v>
          </cell>
        </row>
        <row r="52">
          <cell r="C52" t="str">
            <v>DKV</v>
          </cell>
          <cell r="D52">
            <v>0</v>
          </cell>
          <cell r="E52">
            <v>0</v>
          </cell>
          <cell r="F52">
            <v>0</v>
          </cell>
          <cell r="G52">
            <v>0</v>
          </cell>
          <cell r="H52">
            <v>0</v>
          </cell>
          <cell r="I52">
            <v>0</v>
          </cell>
          <cell r="J52">
            <v>0</v>
          </cell>
          <cell r="K52">
            <v>0</v>
          </cell>
          <cell r="L52">
            <v>0</v>
          </cell>
          <cell r="M52">
            <v>0</v>
          </cell>
        </row>
        <row r="53">
          <cell r="C53" t="str">
            <v>TIN</v>
          </cell>
          <cell r="D53">
            <v>0</v>
          </cell>
          <cell r="E53">
            <v>0</v>
          </cell>
          <cell r="F53">
            <v>0</v>
          </cell>
          <cell r="G53">
            <v>0</v>
          </cell>
          <cell r="H53">
            <v>0</v>
          </cell>
          <cell r="I53">
            <v>0</v>
          </cell>
          <cell r="J53">
            <v>0</v>
          </cell>
          <cell r="K53">
            <v>0</v>
          </cell>
          <cell r="L53">
            <v>0</v>
          </cell>
          <cell r="M53">
            <v>0</v>
          </cell>
        </row>
        <row r="54">
          <cell r="C54" t="str">
            <v>SON</v>
          </cell>
          <cell r="D54">
            <v>44.57</v>
          </cell>
          <cell r="E54">
            <v>16.5</v>
          </cell>
          <cell r="F54">
            <v>10</v>
          </cell>
          <cell r="G54">
            <v>2.5</v>
          </cell>
          <cell r="H54">
            <v>1.57</v>
          </cell>
          <cell r="I54">
            <v>7</v>
          </cell>
          <cell r="J54">
            <v>0</v>
          </cell>
          <cell r="K54">
            <v>0</v>
          </cell>
          <cell r="L54">
            <v>7</v>
          </cell>
          <cell r="M54">
            <v>0</v>
          </cell>
        </row>
        <row r="55">
          <cell r="C55" t="str">
            <v>MNC</v>
          </cell>
          <cell r="D55">
            <v>0</v>
          </cell>
          <cell r="E55">
            <v>0</v>
          </cell>
          <cell r="F55">
            <v>0</v>
          </cell>
          <cell r="G55">
            <v>0</v>
          </cell>
          <cell r="H55">
            <v>0</v>
          </cell>
          <cell r="I55">
            <v>0</v>
          </cell>
          <cell r="J55">
            <v>0</v>
          </cell>
          <cell r="K55">
            <v>0</v>
          </cell>
          <cell r="L55">
            <v>0</v>
          </cell>
          <cell r="M55">
            <v>0</v>
          </cell>
        </row>
        <row r="56">
          <cell r="C56" t="str">
            <v>PNK</v>
          </cell>
          <cell r="D56">
            <v>0</v>
          </cell>
          <cell r="E56">
            <v>0</v>
          </cell>
          <cell r="F56">
            <v>0</v>
          </cell>
          <cell r="G56">
            <v>0</v>
          </cell>
          <cell r="H56">
            <v>0</v>
          </cell>
          <cell r="I56">
            <v>0</v>
          </cell>
          <cell r="J56">
            <v>0</v>
          </cell>
          <cell r="K56">
            <v>0</v>
          </cell>
          <cell r="L56">
            <v>0</v>
          </cell>
          <cell r="M56">
            <v>0</v>
          </cell>
        </row>
        <row r="57">
          <cell r="C57" t="str">
            <v>CSD</v>
          </cell>
          <cell r="D57">
            <v>370.71999999999997</v>
          </cell>
          <cell r="E57">
            <v>5.48</v>
          </cell>
          <cell r="F57">
            <v>23.59</v>
          </cell>
          <cell r="G57">
            <v>10</v>
          </cell>
          <cell r="H57">
            <v>10</v>
          </cell>
          <cell r="I57">
            <v>300</v>
          </cell>
          <cell r="J57">
            <v>21.5</v>
          </cell>
          <cell r="K57">
            <v>0</v>
          </cell>
          <cell r="L57">
            <v>0.15</v>
          </cell>
          <cell r="M57">
            <v>0</v>
          </cell>
          <cell r="R57">
            <v>0</v>
          </cell>
          <cell r="S57">
            <v>0</v>
          </cell>
          <cell r="T57">
            <v>0</v>
          </cell>
          <cell r="U57">
            <v>0</v>
          </cell>
          <cell r="V57">
            <v>0</v>
          </cell>
          <cell r="W57">
            <v>0</v>
          </cell>
          <cell r="X57">
            <v>0</v>
          </cell>
        </row>
        <row r="58">
          <cell r="C58" t="str">
            <v>BCS</v>
          </cell>
          <cell r="D58">
            <v>0</v>
          </cell>
          <cell r="E58">
            <v>0</v>
          </cell>
          <cell r="F58">
            <v>0</v>
          </cell>
          <cell r="G58">
            <v>0</v>
          </cell>
          <cell r="H58">
            <v>0</v>
          </cell>
          <cell r="I58">
            <v>0</v>
          </cell>
          <cell r="J58">
            <v>0</v>
          </cell>
          <cell r="K58">
            <v>0</v>
          </cell>
          <cell r="L58">
            <v>0</v>
          </cell>
          <cell r="M58">
            <v>0</v>
          </cell>
        </row>
        <row r="59">
          <cell r="C59" t="str">
            <v>DCS</v>
          </cell>
          <cell r="D59">
            <v>370.71999999999997</v>
          </cell>
          <cell r="E59">
            <v>5.48</v>
          </cell>
          <cell r="F59">
            <v>23.59</v>
          </cell>
          <cell r="G59">
            <v>10</v>
          </cell>
          <cell r="H59">
            <v>10</v>
          </cell>
          <cell r="I59">
            <v>300</v>
          </cell>
          <cell r="J59">
            <v>21.5</v>
          </cell>
          <cell r="K59">
            <v>0</v>
          </cell>
          <cell r="L59">
            <v>0.15</v>
          </cell>
          <cell r="M59">
            <v>0</v>
          </cell>
        </row>
        <row r="60">
          <cell r="C60" t="str">
            <v>NCS</v>
          </cell>
          <cell r="D60">
            <v>0</v>
          </cell>
          <cell r="E60">
            <v>0</v>
          </cell>
          <cell r="F60">
            <v>0</v>
          </cell>
          <cell r="G60">
            <v>0</v>
          </cell>
          <cell r="H60">
            <v>0</v>
          </cell>
          <cell r="I60">
            <v>0</v>
          </cell>
          <cell r="J60">
            <v>0</v>
          </cell>
          <cell r="K60">
            <v>0</v>
          </cell>
          <cell r="L60">
            <v>0</v>
          </cell>
          <cell r="M60">
            <v>0</v>
          </cell>
        </row>
        <row r="61">
          <cell r="C61" t="str">
            <v>KCN</v>
          </cell>
          <cell r="D61">
            <v>0</v>
          </cell>
        </row>
        <row r="62">
          <cell r="C62" t="str">
            <v>KKT</v>
          </cell>
          <cell r="D62">
            <v>0</v>
          </cell>
        </row>
        <row r="63">
          <cell r="C63" t="str">
            <v>KDT</v>
          </cell>
          <cell r="D63">
            <v>0</v>
          </cell>
        </row>
        <row r="71">
          <cell r="F71">
            <v>-0.24000000000046384</v>
          </cell>
        </row>
      </sheetData>
      <sheetData sheetId="9" refreshError="1"/>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X36"/>
  <sheetViews>
    <sheetView showZeros="0" topLeftCell="A7" zoomScale="115" zoomScaleNormal="115" zoomScaleSheetLayoutView="150" workbookViewId="0">
      <selection activeCell="M2" sqref="A2:M34"/>
    </sheetView>
  </sheetViews>
  <sheetFormatPr defaultColWidth="9" defaultRowHeight="12.75"/>
  <cols>
    <col min="1" max="1" width="3.625" style="34" customWidth="1"/>
    <col min="2" max="2" width="18.25" style="35" customWidth="1"/>
    <col min="3" max="3" width="3.875" style="36" customWidth="1"/>
    <col min="4" max="4" width="8.75" style="1" customWidth="1"/>
    <col min="5" max="7" width="9.375" style="1" customWidth="1"/>
    <col min="8" max="8" width="9.375" style="37" customWidth="1"/>
    <col min="9" max="13" width="9.375" style="1" customWidth="1"/>
    <col min="14" max="16384" width="9" style="1"/>
  </cols>
  <sheetData>
    <row r="1" spans="1:13" ht="17.25" customHeight="1">
      <c r="A1" s="192" t="s">
        <v>0</v>
      </c>
      <c r="B1" s="192"/>
      <c r="C1" s="192"/>
      <c r="D1" s="193" t="s">
        <v>304</v>
      </c>
      <c r="E1" s="193"/>
      <c r="F1" s="193"/>
      <c r="G1" s="193"/>
      <c r="H1" s="193"/>
      <c r="I1" s="193"/>
      <c r="J1" s="193"/>
      <c r="K1" s="193"/>
      <c r="L1" s="193"/>
      <c r="M1" s="193"/>
    </row>
    <row r="2" spans="1:13" ht="17.25" customHeight="1">
      <c r="A2" s="145"/>
      <c r="B2" s="145"/>
      <c r="C2" s="145"/>
      <c r="D2" s="146"/>
      <c r="E2" s="146"/>
      <c r="F2" s="146"/>
      <c r="G2" s="146"/>
      <c r="H2" s="146"/>
      <c r="I2" s="146"/>
      <c r="J2" s="146"/>
      <c r="K2" s="146"/>
      <c r="L2" s="146"/>
      <c r="M2" s="171" t="s">
        <v>1</v>
      </c>
    </row>
    <row r="3" spans="1:13" ht="13.15" customHeight="1">
      <c r="A3" s="194" t="s">
        <v>2</v>
      </c>
      <c r="B3" s="195" t="s">
        <v>3</v>
      </c>
      <c r="C3" s="195" t="s">
        <v>4</v>
      </c>
      <c r="D3" s="195" t="s">
        <v>133</v>
      </c>
      <c r="E3" s="195" t="s">
        <v>6</v>
      </c>
      <c r="F3" s="195"/>
      <c r="G3" s="195"/>
      <c r="H3" s="195"/>
      <c r="I3" s="195"/>
      <c r="J3" s="195"/>
      <c r="K3" s="195"/>
      <c r="L3" s="195"/>
      <c r="M3" s="195"/>
    </row>
    <row r="4" spans="1:13" ht="13.15" customHeight="1">
      <c r="A4" s="194"/>
      <c r="B4" s="195"/>
      <c r="C4" s="195"/>
      <c r="D4" s="195"/>
      <c r="E4" s="154" t="s">
        <v>7</v>
      </c>
      <c r="F4" s="154" t="s">
        <v>8</v>
      </c>
      <c r="G4" s="154" t="s">
        <v>9</v>
      </c>
      <c r="H4" s="154" t="s">
        <v>10</v>
      </c>
      <c r="I4" s="154" t="s">
        <v>11</v>
      </c>
      <c r="J4" s="154" t="s">
        <v>12</v>
      </c>
      <c r="K4" s="154" t="s">
        <v>13</v>
      </c>
      <c r="L4" s="154" t="s">
        <v>14</v>
      </c>
      <c r="M4" s="154" t="s">
        <v>15</v>
      </c>
    </row>
    <row r="5" spans="1:13" s="31" customFormat="1" ht="13.15" customHeight="1">
      <c r="A5" s="38" t="s">
        <v>16</v>
      </c>
      <c r="B5" s="39" t="s">
        <v>17</v>
      </c>
      <c r="C5" s="39" t="s">
        <v>18</v>
      </c>
      <c r="D5" s="39" t="s">
        <v>19</v>
      </c>
      <c r="E5" s="39" t="s">
        <v>20</v>
      </c>
      <c r="F5" s="39" t="s">
        <v>21</v>
      </c>
      <c r="G5" s="39" t="s">
        <v>22</v>
      </c>
      <c r="H5" s="39" t="s">
        <v>23</v>
      </c>
      <c r="I5" s="39" t="s">
        <v>24</v>
      </c>
      <c r="J5" s="39" t="s">
        <v>25</v>
      </c>
      <c r="K5" s="39" t="s">
        <v>26</v>
      </c>
      <c r="L5" s="39" t="s">
        <v>27</v>
      </c>
      <c r="M5" s="39" t="s">
        <v>28</v>
      </c>
    </row>
    <row r="6" spans="1:13" s="101" customFormat="1" ht="13.15" customHeight="1">
      <c r="A6" s="38"/>
      <c r="B6" s="41" t="s">
        <v>195</v>
      </c>
      <c r="C6" s="39"/>
      <c r="D6" s="42">
        <v>86859.489999999991</v>
      </c>
      <c r="E6" s="42">
        <v>4883.9400000000014</v>
      </c>
      <c r="F6" s="42">
        <v>17894.310000000001</v>
      </c>
      <c r="G6" s="42">
        <v>4456.1400000000003</v>
      </c>
      <c r="H6" s="42">
        <v>11402.679999999998</v>
      </c>
      <c r="I6" s="42">
        <v>26741.629999999997</v>
      </c>
      <c r="J6" s="42">
        <v>13326.92</v>
      </c>
      <c r="K6" s="42">
        <v>2711.13</v>
      </c>
      <c r="L6" s="42">
        <v>3182.4500000000003</v>
      </c>
      <c r="M6" s="42">
        <v>2260.29</v>
      </c>
    </row>
    <row r="7" spans="1:13" s="32" customFormat="1" ht="13.15" customHeight="1">
      <c r="A7" s="43">
        <v>1</v>
      </c>
      <c r="B7" s="44" t="s">
        <v>29</v>
      </c>
      <c r="C7" s="108" t="s">
        <v>30</v>
      </c>
      <c r="D7" s="53">
        <v>79629.239999999991</v>
      </c>
      <c r="E7" s="53">
        <v>4369.8200000000006</v>
      </c>
      <c r="F7" s="53">
        <v>16189.369999999999</v>
      </c>
      <c r="G7" s="53">
        <v>4158.37</v>
      </c>
      <c r="H7" s="53">
        <v>10786.939999999999</v>
      </c>
      <c r="I7" s="53">
        <v>24767.91</v>
      </c>
      <c r="J7" s="53">
        <v>12358.86</v>
      </c>
      <c r="K7" s="53">
        <v>2373.54</v>
      </c>
      <c r="L7" s="53">
        <v>2794.76</v>
      </c>
      <c r="M7" s="53">
        <v>1829.67</v>
      </c>
    </row>
    <row r="8" spans="1:13" ht="13.15" customHeight="1">
      <c r="A8" s="45" t="s">
        <v>31</v>
      </c>
      <c r="B8" s="46" t="s">
        <v>32</v>
      </c>
      <c r="C8" s="47" t="s">
        <v>33</v>
      </c>
      <c r="D8" s="52">
        <v>6861</v>
      </c>
      <c r="E8" s="52">
        <v>438.79</v>
      </c>
      <c r="F8" s="52">
        <v>1397.62</v>
      </c>
      <c r="G8" s="52">
        <v>841.71</v>
      </c>
      <c r="H8" s="52">
        <v>690.15999999999985</v>
      </c>
      <c r="I8" s="52">
        <v>338.32</v>
      </c>
      <c r="J8" s="52">
        <v>806.53</v>
      </c>
      <c r="K8" s="52">
        <v>444.7</v>
      </c>
      <c r="L8" s="52">
        <v>942.67</v>
      </c>
      <c r="M8" s="52">
        <v>960.5</v>
      </c>
    </row>
    <row r="9" spans="1:13" ht="13.15" customHeight="1">
      <c r="A9" s="45"/>
      <c r="B9" s="49" t="s">
        <v>34</v>
      </c>
      <c r="C9" s="50" t="s">
        <v>35</v>
      </c>
      <c r="D9" s="52">
        <v>3006.46</v>
      </c>
      <c r="E9" s="51">
        <v>80.430000000000007</v>
      </c>
      <c r="F9" s="51">
        <v>260.23</v>
      </c>
      <c r="G9" s="51">
        <v>233.07</v>
      </c>
      <c r="H9" s="51">
        <v>52.71</v>
      </c>
      <c r="I9" s="51">
        <v>332.5</v>
      </c>
      <c r="J9" s="51">
        <v>135.13999999999999</v>
      </c>
      <c r="K9" s="51">
        <v>267.29000000000002</v>
      </c>
      <c r="L9" s="51">
        <v>816.88</v>
      </c>
      <c r="M9" s="51">
        <v>828.21</v>
      </c>
    </row>
    <row r="10" spans="1:13" ht="13.15" customHeight="1">
      <c r="A10" s="45"/>
      <c r="B10" s="49" t="s">
        <v>723</v>
      </c>
      <c r="C10" s="50" t="s">
        <v>196</v>
      </c>
      <c r="D10" s="52">
        <v>1785.45</v>
      </c>
      <c r="E10" s="51">
        <v>132.18</v>
      </c>
      <c r="F10" s="51">
        <v>786.89</v>
      </c>
      <c r="G10" s="51">
        <v>145.87</v>
      </c>
      <c r="H10" s="51">
        <v>245.76</v>
      </c>
      <c r="I10" s="51">
        <v>2</v>
      </c>
      <c r="J10" s="51">
        <v>326.32</v>
      </c>
      <c r="K10" s="51">
        <v>111.67</v>
      </c>
      <c r="L10" s="51">
        <v>21.89</v>
      </c>
      <c r="M10" s="51">
        <v>12.87</v>
      </c>
    </row>
    <row r="11" spans="1:13" ht="13.15" customHeight="1">
      <c r="A11" s="45"/>
      <c r="B11" s="49" t="s">
        <v>724</v>
      </c>
      <c r="C11" s="50" t="s">
        <v>36</v>
      </c>
      <c r="D11" s="52">
        <v>2069.0899999999997</v>
      </c>
      <c r="E11" s="51">
        <v>226.18</v>
      </c>
      <c r="F11" s="51">
        <v>350.49999999999989</v>
      </c>
      <c r="G11" s="51">
        <v>462.7700000000001</v>
      </c>
      <c r="H11" s="51">
        <v>391.68999999999994</v>
      </c>
      <c r="I11" s="51">
        <v>3.82</v>
      </c>
      <c r="J11" s="51">
        <v>345.07</v>
      </c>
      <c r="K11" s="51">
        <v>65.739999999999966</v>
      </c>
      <c r="L11" s="51">
        <v>103.89999999999996</v>
      </c>
      <c r="M11" s="51">
        <v>119.41999999999996</v>
      </c>
    </row>
    <row r="12" spans="1:13" ht="13.15" customHeight="1">
      <c r="A12" s="45" t="s">
        <v>37</v>
      </c>
      <c r="B12" s="46" t="s">
        <v>38</v>
      </c>
      <c r="C12" s="47" t="s">
        <v>39</v>
      </c>
      <c r="D12" s="52">
        <v>21399.29</v>
      </c>
      <c r="E12" s="52">
        <v>3040.7799999999997</v>
      </c>
      <c r="F12" s="52">
        <v>1298.1300000000001</v>
      </c>
      <c r="G12" s="52">
        <v>2449.7399999999998</v>
      </c>
      <c r="H12" s="52">
        <v>1895.16</v>
      </c>
      <c r="I12" s="52">
        <v>1873.66</v>
      </c>
      <c r="J12" s="52">
        <v>7738.57</v>
      </c>
      <c r="K12" s="52">
        <v>1037.4100000000001</v>
      </c>
      <c r="L12" s="52">
        <v>1325.48</v>
      </c>
      <c r="M12" s="52">
        <v>740.36</v>
      </c>
    </row>
    <row r="13" spans="1:13" ht="13.15" customHeight="1">
      <c r="A13" s="45" t="s">
        <v>40</v>
      </c>
      <c r="B13" s="46" t="s">
        <v>41</v>
      </c>
      <c r="C13" s="47" t="s">
        <v>42</v>
      </c>
      <c r="D13" s="52">
        <v>3090.95</v>
      </c>
      <c r="E13" s="52">
        <v>372.06</v>
      </c>
      <c r="F13" s="52">
        <v>241.41</v>
      </c>
      <c r="G13" s="52">
        <v>83.66</v>
      </c>
      <c r="H13" s="52">
        <v>101.29</v>
      </c>
      <c r="I13" s="52">
        <v>119.22</v>
      </c>
      <c r="J13" s="52">
        <v>1458.42</v>
      </c>
      <c r="K13" s="52">
        <v>66.81</v>
      </c>
      <c r="L13" s="52">
        <v>519.27</v>
      </c>
      <c r="M13" s="52">
        <v>128.81</v>
      </c>
    </row>
    <row r="14" spans="1:13" ht="13.15" customHeight="1">
      <c r="A14" s="45" t="s">
        <v>43</v>
      </c>
      <c r="B14" s="46" t="s">
        <v>44</v>
      </c>
      <c r="C14" s="47" t="s">
        <v>45</v>
      </c>
      <c r="D14" s="52">
        <v>5312.44</v>
      </c>
      <c r="E14" s="52">
        <v>340.83</v>
      </c>
      <c r="F14" s="52">
        <v>1379.45</v>
      </c>
      <c r="G14" s="52">
        <v>12.41</v>
      </c>
      <c r="H14" s="52">
        <v>2833.38</v>
      </c>
      <c r="I14" s="52">
        <v>746.37</v>
      </c>
      <c r="J14" s="52"/>
      <c r="K14" s="52"/>
      <c r="L14" s="52"/>
      <c r="M14" s="52"/>
    </row>
    <row r="15" spans="1:13" ht="13.15" customHeight="1">
      <c r="A15" s="45" t="s">
        <v>46</v>
      </c>
      <c r="B15" s="46" t="s">
        <v>48</v>
      </c>
      <c r="C15" s="47" t="s">
        <v>49</v>
      </c>
      <c r="D15" s="52">
        <v>42947.99</v>
      </c>
      <c r="E15" s="52">
        <v>165.09</v>
      </c>
      <c r="F15" s="52">
        <v>11872.76</v>
      </c>
      <c r="G15" s="52">
        <v>768.06</v>
      </c>
      <c r="H15" s="52">
        <v>5266.95</v>
      </c>
      <c r="I15" s="52">
        <v>21690.34</v>
      </c>
      <c r="J15" s="52">
        <v>2352.88</v>
      </c>
      <c r="K15" s="52">
        <v>824.62</v>
      </c>
      <c r="L15" s="52">
        <v>7.29</v>
      </c>
      <c r="M15" s="52"/>
    </row>
    <row r="16" spans="1:13" ht="13.15" customHeight="1">
      <c r="A16" s="45" t="s">
        <v>47</v>
      </c>
      <c r="B16" s="46" t="s">
        <v>51</v>
      </c>
      <c r="C16" s="47" t="s">
        <v>52</v>
      </c>
      <c r="D16" s="52">
        <v>17.57</v>
      </c>
      <c r="E16" s="52">
        <v>12.27</v>
      </c>
      <c r="F16" s="52">
        <v>0</v>
      </c>
      <c r="G16" s="52">
        <v>2.79</v>
      </c>
      <c r="H16" s="52">
        <v>0</v>
      </c>
      <c r="I16" s="52">
        <v>0</v>
      </c>
      <c r="J16" s="52">
        <v>2.46</v>
      </c>
      <c r="K16" s="52">
        <v>0</v>
      </c>
      <c r="L16" s="52">
        <v>0.05</v>
      </c>
      <c r="M16" s="52">
        <v>0</v>
      </c>
    </row>
    <row r="17" spans="1:24" ht="13.15" customHeight="1">
      <c r="A17" s="43">
        <v>2</v>
      </c>
      <c r="B17" s="44" t="s">
        <v>55</v>
      </c>
      <c r="C17" s="108" t="s">
        <v>56</v>
      </c>
      <c r="D17" s="53">
        <v>3389.0400000000004</v>
      </c>
      <c r="E17" s="53">
        <v>422.98</v>
      </c>
      <c r="F17" s="53">
        <v>307.88000000000005</v>
      </c>
      <c r="G17" s="53">
        <v>257.24999999999994</v>
      </c>
      <c r="H17" s="53">
        <v>403.05</v>
      </c>
      <c r="I17" s="53">
        <v>216.29999999999998</v>
      </c>
      <c r="J17" s="53">
        <v>677.46</v>
      </c>
      <c r="K17" s="53">
        <v>297.60999999999996</v>
      </c>
      <c r="L17" s="53">
        <v>376.57000000000005</v>
      </c>
      <c r="M17" s="53">
        <v>429.94</v>
      </c>
    </row>
    <row r="18" spans="1:24" customFormat="1" ht="13.15" customHeight="1">
      <c r="A18" s="45" t="s">
        <v>57</v>
      </c>
      <c r="B18" s="46" t="s">
        <v>58</v>
      </c>
      <c r="C18" s="47" t="s">
        <v>59</v>
      </c>
      <c r="D18" s="52">
        <v>2.5299999999999998</v>
      </c>
      <c r="E18" s="52">
        <v>2.5299999999999998</v>
      </c>
      <c r="F18" s="52"/>
      <c r="G18" s="52"/>
      <c r="H18" s="52"/>
      <c r="I18" s="52"/>
      <c r="J18" s="52"/>
      <c r="K18" s="52"/>
      <c r="L18" s="52"/>
      <c r="M18" s="52"/>
      <c r="P18" s="48"/>
      <c r="Q18" s="142" t="s">
        <v>334</v>
      </c>
      <c r="R18" s="143" t="s">
        <v>87</v>
      </c>
      <c r="S18" t="s">
        <v>56</v>
      </c>
      <c r="T18" t="s">
        <v>56</v>
      </c>
      <c r="V18" t="s">
        <v>87</v>
      </c>
      <c r="W18" t="s">
        <v>87</v>
      </c>
      <c r="X18">
        <v>31</v>
      </c>
    </row>
    <row r="19" spans="1:24" customFormat="1" ht="13.15" customHeight="1">
      <c r="A19" s="45" t="s">
        <v>60</v>
      </c>
      <c r="B19" s="46" t="s">
        <v>61</v>
      </c>
      <c r="C19" s="47" t="s">
        <v>62</v>
      </c>
      <c r="D19" s="52">
        <v>1.64</v>
      </c>
      <c r="E19" s="52"/>
      <c r="F19" s="52"/>
      <c r="G19" s="52"/>
      <c r="H19" s="52"/>
      <c r="I19" s="52"/>
      <c r="J19" s="52"/>
      <c r="K19" s="52"/>
      <c r="L19" s="52">
        <v>1.64</v>
      </c>
      <c r="M19" s="52"/>
      <c r="P19" s="48"/>
      <c r="Q19" s="142" t="s">
        <v>335</v>
      </c>
      <c r="R19" s="143" t="s">
        <v>88</v>
      </c>
      <c r="S19" t="s">
        <v>56</v>
      </c>
      <c r="T19" t="s">
        <v>56</v>
      </c>
      <c r="V19" t="s">
        <v>88</v>
      </c>
      <c r="W19" t="s">
        <v>88</v>
      </c>
      <c r="X19">
        <v>32</v>
      </c>
    </row>
    <row r="20" spans="1:24" s="32" customFormat="1" ht="13.15" customHeight="1">
      <c r="A20" s="45" t="s">
        <v>63</v>
      </c>
      <c r="B20" s="46" t="s">
        <v>74</v>
      </c>
      <c r="C20" s="47" t="s">
        <v>75</v>
      </c>
      <c r="D20" s="52">
        <v>67.72</v>
      </c>
      <c r="E20" s="52">
        <v>2.3199999999999998</v>
      </c>
      <c r="F20" s="52"/>
      <c r="G20" s="52">
        <v>0.17</v>
      </c>
      <c r="H20" s="52"/>
      <c r="I20" s="52">
        <v>0.09</v>
      </c>
      <c r="J20" s="52">
        <v>49.14</v>
      </c>
      <c r="K20" s="52">
        <v>0.16</v>
      </c>
      <c r="L20" s="52">
        <v>0.69</v>
      </c>
      <c r="M20" s="52">
        <v>15.15</v>
      </c>
    </row>
    <row r="21" spans="1:24" s="32" customFormat="1" ht="13.15" customHeight="1">
      <c r="A21" s="45" t="s">
        <v>66</v>
      </c>
      <c r="B21" s="46" t="s">
        <v>77</v>
      </c>
      <c r="C21" s="47" t="s">
        <v>78</v>
      </c>
      <c r="D21" s="52">
        <v>34.630000000000003</v>
      </c>
      <c r="E21" s="52"/>
      <c r="F21" s="52">
        <v>34.630000000000003</v>
      </c>
      <c r="G21" s="52"/>
      <c r="H21" s="52"/>
      <c r="I21" s="52"/>
      <c r="J21" s="52"/>
      <c r="K21" s="52">
        <v>0</v>
      </c>
      <c r="L21" s="52"/>
      <c r="M21" s="52"/>
    </row>
    <row r="22" spans="1:24" s="33" customFormat="1" ht="13.15" customHeight="1">
      <c r="A22" s="45" t="s">
        <v>67</v>
      </c>
      <c r="B22" s="46" t="s">
        <v>80</v>
      </c>
      <c r="C22" s="47" t="s">
        <v>81</v>
      </c>
      <c r="D22" s="52">
        <v>603.80999999999995</v>
      </c>
      <c r="E22" s="52">
        <v>83.509999999999991</v>
      </c>
      <c r="F22" s="52">
        <v>52.63</v>
      </c>
      <c r="G22" s="52">
        <v>51.87</v>
      </c>
      <c r="H22" s="52">
        <v>37.729999999999997</v>
      </c>
      <c r="I22" s="52">
        <v>41.56</v>
      </c>
      <c r="J22" s="52">
        <v>135.44000000000003</v>
      </c>
      <c r="K22" s="52">
        <v>34.089999999999996</v>
      </c>
      <c r="L22" s="52">
        <v>104.84</v>
      </c>
      <c r="M22" s="52">
        <v>62.14</v>
      </c>
    </row>
    <row r="23" spans="1:24" ht="13.15" customHeight="1">
      <c r="A23" s="1"/>
      <c r="B23" s="49" t="s">
        <v>331</v>
      </c>
      <c r="C23" s="50" t="s">
        <v>332</v>
      </c>
      <c r="D23" s="52">
        <v>0.90000000000000013</v>
      </c>
      <c r="E23" s="51"/>
      <c r="F23" s="51"/>
      <c r="G23" s="51"/>
      <c r="H23" s="51"/>
      <c r="I23" s="51"/>
      <c r="J23" s="51">
        <v>0.34</v>
      </c>
      <c r="K23" s="51"/>
      <c r="L23" s="51">
        <v>0.56000000000000005</v>
      </c>
      <c r="M23" s="51"/>
    </row>
    <row r="24" spans="1:24" ht="13.15" customHeight="1">
      <c r="A24" s="48"/>
      <c r="B24" s="49" t="s">
        <v>333</v>
      </c>
      <c r="C24" s="50" t="s">
        <v>86</v>
      </c>
      <c r="D24" s="52">
        <v>8.1</v>
      </c>
      <c r="E24" s="51">
        <v>4.13</v>
      </c>
      <c r="F24" s="51">
        <v>0.32</v>
      </c>
      <c r="G24" s="51">
        <v>1.29</v>
      </c>
      <c r="H24" s="51">
        <v>0.56999999999999995</v>
      </c>
      <c r="I24" s="51">
        <v>0.31</v>
      </c>
      <c r="J24" s="51">
        <v>1.21</v>
      </c>
      <c r="K24" s="51">
        <v>0.08</v>
      </c>
      <c r="L24" s="51">
        <v>0.15</v>
      </c>
      <c r="M24" s="51">
        <v>0.04</v>
      </c>
    </row>
    <row r="25" spans="1:24" ht="13.15" customHeight="1">
      <c r="A25" s="48"/>
      <c r="B25" s="49" t="s">
        <v>334</v>
      </c>
      <c r="C25" s="50" t="s">
        <v>87</v>
      </c>
      <c r="D25" s="52">
        <v>35.83</v>
      </c>
      <c r="E25" s="51">
        <v>2.96</v>
      </c>
      <c r="F25" s="51">
        <v>1.75</v>
      </c>
      <c r="G25" s="51">
        <v>2.85</v>
      </c>
      <c r="H25" s="51">
        <v>3.92</v>
      </c>
      <c r="I25" s="51">
        <v>3.75</v>
      </c>
      <c r="J25" s="51">
        <v>3.65</v>
      </c>
      <c r="K25" s="51">
        <v>1.77</v>
      </c>
      <c r="L25" s="51">
        <v>10.42</v>
      </c>
      <c r="M25" s="51">
        <v>4.76</v>
      </c>
    </row>
    <row r="26" spans="1:24" ht="13.15" customHeight="1">
      <c r="A26" s="48"/>
      <c r="B26" s="49" t="s">
        <v>335</v>
      </c>
      <c r="C26" s="50" t="s">
        <v>88</v>
      </c>
      <c r="D26" s="52">
        <v>15.98</v>
      </c>
      <c r="E26" s="51">
        <v>0.91</v>
      </c>
      <c r="F26" s="51">
        <v>1.22</v>
      </c>
      <c r="G26" s="51">
        <v>1.43</v>
      </c>
      <c r="H26" s="51">
        <v>1.66</v>
      </c>
      <c r="I26" s="51">
        <v>1.1000000000000001</v>
      </c>
      <c r="J26" s="51">
        <v>1.9</v>
      </c>
      <c r="K26" s="51">
        <v>1.23</v>
      </c>
      <c r="L26" s="51">
        <v>4.37</v>
      </c>
      <c r="M26" s="51">
        <v>2.16</v>
      </c>
    </row>
    <row r="27" spans="1:24" ht="13.15" customHeight="1">
      <c r="A27" s="45" t="s">
        <v>70</v>
      </c>
      <c r="B27" s="46" t="s">
        <v>96</v>
      </c>
      <c r="C27" s="47" t="s">
        <v>97</v>
      </c>
      <c r="D27" s="52">
        <v>777.66</v>
      </c>
      <c r="E27" s="52">
        <v>94.07</v>
      </c>
      <c r="F27" s="52">
        <v>86.29</v>
      </c>
      <c r="G27" s="52">
        <v>35</v>
      </c>
      <c r="H27" s="52">
        <v>60.76</v>
      </c>
      <c r="I27" s="52">
        <v>33.79</v>
      </c>
      <c r="J27" s="52">
        <v>153.75</v>
      </c>
      <c r="K27" s="52">
        <v>31.83</v>
      </c>
      <c r="L27" s="52">
        <v>133.56</v>
      </c>
      <c r="M27" s="52">
        <v>148.61000000000001</v>
      </c>
    </row>
    <row r="28" spans="1:24" ht="13.15" customHeight="1">
      <c r="A28" s="45" t="s">
        <v>73</v>
      </c>
      <c r="B28" s="46" t="s">
        <v>102</v>
      </c>
      <c r="C28" s="47" t="s">
        <v>103</v>
      </c>
      <c r="D28" s="52">
        <v>31.91</v>
      </c>
      <c r="E28" s="52">
        <v>12.85</v>
      </c>
      <c r="F28" s="52">
        <v>0.69</v>
      </c>
      <c r="G28" s="52">
        <v>1.1399999999999999</v>
      </c>
      <c r="H28" s="52">
        <v>1.43</v>
      </c>
      <c r="I28" s="52">
        <v>0.94</v>
      </c>
      <c r="J28" s="52">
        <v>0.78</v>
      </c>
      <c r="K28" s="52">
        <v>0.53</v>
      </c>
      <c r="L28" s="52">
        <v>11.99</v>
      </c>
      <c r="M28" s="52">
        <v>1.56</v>
      </c>
    </row>
    <row r="29" spans="1:24" ht="13.15" customHeight="1">
      <c r="A29" s="45" t="s">
        <v>76</v>
      </c>
      <c r="B29" s="46" t="s">
        <v>109</v>
      </c>
      <c r="C29" s="47" t="s">
        <v>110</v>
      </c>
      <c r="D29" s="52">
        <v>1.1600000000000001</v>
      </c>
      <c r="E29" s="52"/>
      <c r="F29" s="52"/>
      <c r="G29" s="52"/>
      <c r="H29" s="52"/>
      <c r="I29" s="52"/>
      <c r="J29" s="52"/>
      <c r="K29" s="52"/>
      <c r="L29" s="52">
        <v>0.25</v>
      </c>
      <c r="M29" s="52">
        <v>0.91</v>
      </c>
    </row>
    <row r="30" spans="1:24" ht="13.15" customHeight="1">
      <c r="A30" s="45" t="s">
        <v>79</v>
      </c>
      <c r="B30" s="46" t="s">
        <v>112</v>
      </c>
      <c r="C30" s="47" t="s">
        <v>113</v>
      </c>
      <c r="D30" s="52">
        <v>42.9</v>
      </c>
      <c r="E30" s="52">
        <v>3.58</v>
      </c>
      <c r="F30" s="52">
        <v>8.4700000000000006</v>
      </c>
      <c r="G30" s="52">
        <v>2.7</v>
      </c>
      <c r="H30" s="52">
        <v>7.26</v>
      </c>
      <c r="I30" s="52">
        <v>2.75</v>
      </c>
      <c r="J30" s="52">
        <v>2.81</v>
      </c>
      <c r="K30" s="52">
        <v>2.35</v>
      </c>
      <c r="L30" s="52">
        <v>6.09</v>
      </c>
      <c r="M30" s="52">
        <v>6.89</v>
      </c>
    </row>
    <row r="31" spans="1:24" ht="13.15" customHeight="1">
      <c r="A31" s="45" t="s">
        <v>90</v>
      </c>
      <c r="B31" s="46" t="s">
        <v>114</v>
      </c>
      <c r="C31" s="47" t="s">
        <v>115</v>
      </c>
      <c r="D31" s="52">
        <v>13.2</v>
      </c>
      <c r="E31" s="52"/>
      <c r="F31" s="52"/>
      <c r="G31" s="52"/>
      <c r="H31" s="52"/>
      <c r="I31" s="52"/>
      <c r="J31" s="52"/>
      <c r="K31" s="52"/>
      <c r="L31" s="52"/>
      <c r="M31" s="52">
        <v>13.2</v>
      </c>
    </row>
    <row r="32" spans="1:24" ht="13.15" customHeight="1">
      <c r="A32" s="45" t="s">
        <v>91</v>
      </c>
      <c r="B32" s="46" t="s">
        <v>120</v>
      </c>
      <c r="C32" s="47" t="s">
        <v>121</v>
      </c>
      <c r="D32" s="52">
        <v>1794.81</v>
      </c>
      <c r="E32" s="52">
        <v>224.12</v>
      </c>
      <c r="F32" s="52">
        <v>122.95</v>
      </c>
      <c r="G32" s="52">
        <v>165.16</v>
      </c>
      <c r="H32" s="52">
        <v>295.87</v>
      </c>
      <c r="I32" s="52">
        <v>134.01</v>
      </c>
      <c r="J32" s="52">
        <v>334.06</v>
      </c>
      <c r="K32" s="52">
        <v>224.59</v>
      </c>
      <c r="L32" s="52">
        <v>115.03</v>
      </c>
      <c r="M32" s="52">
        <v>179.02</v>
      </c>
    </row>
    <row r="33" spans="1:13" ht="13.15" customHeight="1">
      <c r="A33" s="45" t="s">
        <v>92</v>
      </c>
      <c r="B33" s="46" t="s">
        <v>122</v>
      </c>
      <c r="C33" s="47" t="s">
        <v>123</v>
      </c>
      <c r="D33" s="52">
        <v>17.07</v>
      </c>
      <c r="E33" s="52">
        <v>0</v>
      </c>
      <c r="F33" s="52">
        <v>2.2200000000000002</v>
      </c>
      <c r="G33" s="52">
        <v>1.21</v>
      </c>
      <c r="H33" s="52">
        <v>0</v>
      </c>
      <c r="I33" s="52">
        <v>3.16</v>
      </c>
      <c r="J33" s="52">
        <v>1.48</v>
      </c>
      <c r="K33" s="52">
        <v>4.0599999999999996</v>
      </c>
      <c r="L33" s="52">
        <v>2.48</v>
      </c>
      <c r="M33" s="52">
        <v>2.46</v>
      </c>
    </row>
    <row r="34" spans="1:13" ht="13.15" customHeight="1">
      <c r="A34" s="43">
        <v>3</v>
      </c>
      <c r="B34" s="44" t="s">
        <v>124</v>
      </c>
      <c r="C34" s="108" t="s">
        <v>82</v>
      </c>
      <c r="D34" s="53">
        <v>3841.2099999999996</v>
      </c>
      <c r="E34" s="53">
        <v>91.14</v>
      </c>
      <c r="F34" s="53">
        <v>1397.06</v>
      </c>
      <c r="G34" s="53">
        <v>40.520000000000003</v>
      </c>
      <c r="H34" s="53">
        <v>212.69</v>
      </c>
      <c r="I34" s="53">
        <v>1757.42</v>
      </c>
      <c r="J34" s="53">
        <v>290.60000000000002</v>
      </c>
      <c r="K34" s="53">
        <v>39.979999999999997</v>
      </c>
      <c r="L34" s="53">
        <v>11.120000000000001</v>
      </c>
      <c r="M34" s="53">
        <v>0.68</v>
      </c>
    </row>
    <row r="35" spans="1:13" ht="13.15" customHeight="1">
      <c r="A35" s="45"/>
      <c r="B35" s="46"/>
      <c r="C35" s="47" t="s">
        <v>728</v>
      </c>
      <c r="D35" s="52">
        <v>9.41</v>
      </c>
      <c r="E35" s="190"/>
      <c r="F35" s="190"/>
      <c r="G35" s="190"/>
      <c r="H35" s="190"/>
      <c r="I35" s="190"/>
      <c r="J35" s="190"/>
      <c r="K35" s="190"/>
      <c r="L35" s="189">
        <v>8.73</v>
      </c>
      <c r="M35" s="189">
        <v>0.68</v>
      </c>
    </row>
    <row r="36" spans="1:13" ht="13.15" customHeight="1">
      <c r="A36" s="45"/>
      <c r="B36" s="46"/>
      <c r="C36" s="47" t="s">
        <v>125</v>
      </c>
      <c r="D36" s="52">
        <v>3831.7999999999997</v>
      </c>
      <c r="E36" s="52">
        <v>91.14</v>
      </c>
      <c r="F36" s="52">
        <v>1397.06</v>
      </c>
      <c r="G36" s="52">
        <v>40.520000000000003</v>
      </c>
      <c r="H36" s="52">
        <v>212.69</v>
      </c>
      <c r="I36" s="52">
        <v>1757.42</v>
      </c>
      <c r="J36" s="52">
        <v>290.60000000000002</v>
      </c>
      <c r="K36" s="52">
        <v>39.979999999999997</v>
      </c>
      <c r="L36" s="52">
        <v>2.39</v>
      </c>
      <c r="M36" s="52"/>
    </row>
  </sheetData>
  <mergeCells count="7">
    <mergeCell ref="A1:C1"/>
    <mergeCell ref="D1:M1"/>
    <mergeCell ref="A3:A4"/>
    <mergeCell ref="B3:B4"/>
    <mergeCell ref="C3:C4"/>
    <mergeCell ref="D3:D4"/>
    <mergeCell ref="E3:M3"/>
  </mergeCells>
  <pageMargins left="0.5" right="0.43" top="0.5" bottom="0.5" header="0.5" footer="0.5"/>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3:I61"/>
  <sheetViews>
    <sheetView showZeros="0" topLeftCell="A38" zoomScale="85" zoomScaleNormal="85" workbookViewId="0">
      <selection activeCell="A23" sqref="A23:XFD23"/>
    </sheetView>
  </sheetViews>
  <sheetFormatPr defaultRowHeight="15.75"/>
  <cols>
    <col min="2" max="2" width="32.875" customWidth="1"/>
    <col min="5" max="5" width="10.375" bestFit="1" customWidth="1"/>
    <col min="8" max="8" width="9.875" customWidth="1"/>
    <col min="11" max="11" width="17.75" customWidth="1"/>
  </cols>
  <sheetData>
    <row r="3" spans="1:9" ht="41.45" customHeight="1">
      <c r="A3" s="232" t="s">
        <v>2</v>
      </c>
      <c r="B3" s="232" t="s">
        <v>3</v>
      </c>
      <c r="C3" s="232" t="s">
        <v>4</v>
      </c>
      <c r="D3" s="232" t="s">
        <v>317</v>
      </c>
      <c r="E3" s="232"/>
      <c r="F3" s="232" t="s">
        <v>320</v>
      </c>
      <c r="G3" s="232"/>
      <c r="H3" s="232"/>
      <c r="I3" s="232"/>
    </row>
    <row r="4" spans="1:9" ht="15.6" customHeight="1">
      <c r="A4" s="232"/>
      <c r="B4" s="232"/>
      <c r="C4" s="232"/>
      <c r="D4" s="232" t="s">
        <v>319</v>
      </c>
      <c r="E4" s="232" t="s">
        <v>318</v>
      </c>
      <c r="F4" s="232" t="s">
        <v>321</v>
      </c>
      <c r="G4" s="232" t="s">
        <v>322</v>
      </c>
      <c r="H4" s="235" t="s">
        <v>324</v>
      </c>
      <c r="I4" s="236"/>
    </row>
    <row r="5" spans="1:9" ht="28.5">
      <c r="A5" s="232"/>
      <c r="B5" s="232"/>
      <c r="C5" s="232"/>
      <c r="D5" s="232"/>
      <c r="E5" s="232"/>
      <c r="F5" s="232"/>
      <c r="G5" s="232"/>
      <c r="H5" s="161" t="s">
        <v>323</v>
      </c>
      <c r="I5" s="161" t="s">
        <v>314</v>
      </c>
    </row>
    <row r="6" spans="1:9" ht="30">
      <c r="A6" s="11" t="s">
        <v>16</v>
      </c>
      <c r="B6" s="11" t="s">
        <v>17</v>
      </c>
      <c r="C6" s="11" t="s">
        <v>18</v>
      </c>
      <c r="D6" s="11" t="s">
        <v>127</v>
      </c>
      <c r="E6" s="112" t="s">
        <v>20</v>
      </c>
      <c r="F6" s="112" t="s">
        <v>21</v>
      </c>
      <c r="G6" s="112" t="s">
        <v>22</v>
      </c>
      <c r="H6" s="112" t="s">
        <v>325</v>
      </c>
      <c r="I6" s="112" t="s">
        <v>24</v>
      </c>
    </row>
    <row r="7" spans="1:9" ht="27.6" customHeight="1">
      <c r="A7" s="161"/>
      <c r="B7" s="12" t="s">
        <v>128</v>
      </c>
      <c r="C7" s="11"/>
      <c r="D7" s="16">
        <v>86859.49</v>
      </c>
      <c r="E7" s="115">
        <v>1</v>
      </c>
      <c r="F7" s="16">
        <v>86859.49</v>
      </c>
      <c r="G7" s="155"/>
      <c r="H7" s="16">
        <f>'03CH'!F8</f>
        <v>86859.489999999991</v>
      </c>
      <c r="I7" s="115">
        <v>1</v>
      </c>
    </row>
    <row r="8" spans="1:9">
      <c r="A8" s="14">
        <v>1</v>
      </c>
      <c r="B8" s="15" t="s">
        <v>29</v>
      </c>
      <c r="C8" s="161" t="s">
        <v>30</v>
      </c>
      <c r="D8" s="156">
        <v>79629.239999999991</v>
      </c>
      <c r="E8" s="116">
        <f t="shared" ref="E8:E22" si="0">D8/$D$7%</f>
        <v>91.675923954883899</v>
      </c>
      <c r="F8" s="16">
        <v>80600</v>
      </c>
      <c r="G8" s="13">
        <f t="shared" ref="G8:G21" si="1">H8-F8</f>
        <v>-351.80999999999767</v>
      </c>
      <c r="H8" s="16">
        <f>'03CH'!F9</f>
        <v>80248.19</v>
      </c>
      <c r="I8" s="16">
        <f t="shared" ref="I8:I21" si="2">H8/$H$7%</f>
        <v>92.388511606503798</v>
      </c>
    </row>
    <row r="9" spans="1:9">
      <c r="A9" s="17" t="s">
        <v>31</v>
      </c>
      <c r="B9" s="18" t="s">
        <v>32</v>
      </c>
      <c r="C9" s="17" t="s">
        <v>33</v>
      </c>
      <c r="D9" s="19">
        <v>6861</v>
      </c>
      <c r="E9" s="117">
        <f t="shared" si="0"/>
        <v>7.8989641776621067</v>
      </c>
      <c r="F9" s="19">
        <v>6823</v>
      </c>
      <c r="G9" s="113">
        <f t="shared" si="1"/>
        <v>13.3799999999992</v>
      </c>
      <c r="H9" s="19">
        <f>'03CH'!F10</f>
        <v>6836.3799999999992</v>
      </c>
      <c r="I9" s="19">
        <f t="shared" si="2"/>
        <v>7.8706195488829138</v>
      </c>
    </row>
    <row r="10" spans="1:9">
      <c r="A10" s="17"/>
      <c r="B10" s="20" t="s">
        <v>34</v>
      </c>
      <c r="C10" s="21" t="s">
        <v>35</v>
      </c>
      <c r="D10" s="22">
        <v>3006.46</v>
      </c>
      <c r="E10" s="117">
        <f t="shared" si="0"/>
        <v>3.461291333854251</v>
      </c>
      <c r="F10" s="22">
        <v>2055</v>
      </c>
      <c r="G10" s="114">
        <f t="shared" si="1"/>
        <v>945.61000000000013</v>
      </c>
      <c r="H10" s="22">
        <f>'03CH'!F11</f>
        <v>3000.61</v>
      </c>
      <c r="I10" s="22">
        <f t="shared" si="2"/>
        <v>3.4545563184863282</v>
      </c>
    </row>
    <row r="11" spans="1:9">
      <c r="A11" s="17"/>
      <c r="B11" s="20"/>
      <c r="C11" s="21"/>
      <c r="D11" s="22"/>
      <c r="E11" s="117"/>
      <c r="F11" s="22"/>
      <c r="G11" s="114"/>
      <c r="H11" s="22"/>
      <c r="I11" s="22"/>
    </row>
    <row r="12" spans="1:9">
      <c r="A12" s="17"/>
      <c r="B12" s="20"/>
      <c r="C12" s="21"/>
      <c r="D12" s="22"/>
      <c r="E12" s="117"/>
      <c r="F12" s="22"/>
      <c r="G12" s="114"/>
      <c r="H12" s="22"/>
      <c r="I12" s="22"/>
    </row>
    <row r="13" spans="1:9">
      <c r="A13" s="17" t="s">
        <v>37</v>
      </c>
      <c r="B13" s="18" t="s">
        <v>38</v>
      </c>
      <c r="C13" s="17" t="s">
        <v>39</v>
      </c>
      <c r="D13" s="19">
        <v>21399.29</v>
      </c>
      <c r="E13" s="117">
        <f t="shared" si="0"/>
        <v>24.636674703017484</v>
      </c>
      <c r="F13" s="19">
        <v>20810</v>
      </c>
      <c r="G13" s="113">
        <f t="shared" si="1"/>
        <v>-3981.6900000000023</v>
      </c>
      <c r="H13" s="19">
        <f>'03CH'!F12</f>
        <v>16828.309999999998</v>
      </c>
      <c r="I13" s="19">
        <f t="shared" si="2"/>
        <v>19.374175464304475</v>
      </c>
    </row>
    <row r="14" spans="1:9">
      <c r="A14" s="17" t="s">
        <v>40</v>
      </c>
      <c r="B14" s="18" t="s">
        <v>41</v>
      </c>
      <c r="C14" s="17" t="s">
        <v>42</v>
      </c>
      <c r="D14" s="19">
        <v>3090.95</v>
      </c>
      <c r="E14" s="117">
        <f t="shared" si="0"/>
        <v>3.5585633763219189</v>
      </c>
      <c r="F14" s="19">
        <v>3327</v>
      </c>
      <c r="G14" s="113">
        <f t="shared" si="1"/>
        <v>-380.81999999999971</v>
      </c>
      <c r="H14" s="19">
        <f>'03CH'!F13</f>
        <v>2946.1800000000003</v>
      </c>
      <c r="I14" s="19">
        <f t="shared" si="2"/>
        <v>3.3918918934476827</v>
      </c>
    </row>
    <row r="15" spans="1:9">
      <c r="A15" s="17" t="s">
        <v>43</v>
      </c>
      <c r="B15" s="18" t="s">
        <v>44</v>
      </c>
      <c r="C15" s="17" t="s">
        <v>45</v>
      </c>
      <c r="D15" s="19">
        <v>5312.44</v>
      </c>
      <c r="E15" s="117">
        <f t="shared" si="0"/>
        <v>6.1161307762686601</v>
      </c>
      <c r="F15" s="19">
        <v>8000</v>
      </c>
      <c r="G15" s="113">
        <f t="shared" si="1"/>
        <v>3687.76</v>
      </c>
      <c r="H15" s="19">
        <f>'03CH'!F14</f>
        <v>11687.76</v>
      </c>
      <c r="I15" s="19">
        <f t="shared" si="2"/>
        <v>13.45593901138494</v>
      </c>
    </row>
    <row r="16" spans="1:9">
      <c r="A16" s="17"/>
      <c r="B16" s="18"/>
      <c r="C16" s="17"/>
      <c r="D16" s="19"/>
      <c r="E16" s="117"/>
      <c r="F16" s="19"/>
      <c r="G16" s="113"/>
      <c r="H16" s="19"/>
      <c r="I16" s="19"/>
    </row>
    <row r="17" spans="1:9">
      <c r="A17" s="17" t="s">
        <v>46</v>
      </c>
      <c r="B17" s="18" t="s">
        <v>48</v>
      </c>
      <c r="C17" s="17" t="s">
        <v>49</v>
      </c>
      <c r="D17" s="19">
        <v>42947.99</v>
      </c>
      <c r="E17" s="117">
        <f t="shared" si="0"/>
        <v>49.445362849816405</v>
      </c>
      <c r="F17" s="19">
        <v>41621</v>
      </c>
      <c r="G17" s="113">
        <f t="shared" si="1"/>
        <v>82.990000000005239</v>
      </c>
      <c r="H17" s="19">
        <f>'03CH'!F15</f>
        <v>41703.990000000005</v>
      </c>
      <c r="I17" s="19">
        <f t="shared" si="2"/>
        <v>48.013164710039177</v>
      </c>
    </row>
    <row r="18" spans="1:9">
      <c r="A18" s="17" t="s">
        <v>47</v>
      </c>
      <c r="B18" s="18" t="s">
        <v>51</v>
      </c>
      <c r="C18" s="17" t="s">
        <v>52</v>
      </c>
      <c r="D18" s="19">
        <v>17.57</v>
      </c>
      <c r="E18" s="117">
        <f t="shared" si="0"/>
        <v>2.0228071797336135E-2</v>
      </c>
      <c r="F18" s="19">
        <v>18</v>
      </c>
      <c r="G18" s="113">
        <f t="shared" si="1"/>
        <v>-2.4299999999999997</v>
      </c>
      <c r="H18" s="19">
        <f>'03CH'!F16</f>
        <v>15.57</v>
      </c>
      <c r="I18" s="19">
        <f t="shared" si="2"/>
        <v>1.7925502440781085E-2</v>
      </c>
    </row>
    <row r="19" spans="1:9">
      <c r="A19" s="17"/>
      <c r="B19" s="18"/>
      <c r="C19" s="17"/>
      <c r="D19" s="19"/>
      <c r="E19" s="117"/>
      <c r="F19" s="19"/>
      <c r="G19" s="113"/>
      <c r="H19" s="19"/>
      <c r="I19" s="19"/>
    </row>
    <row r="20" spans="1:9">
      <c r="A20" s="17" t="s">
        <v>50</v>
      </c>
      <c r="B20" s="18" t="s">
        <v>53</v>
      </c>
      <c r="C20" s="17" t="s">
        <v>54</v>
      </c>
      <c r="D20" s="19"/>
      <c r="E20" s="117">
        <f t="shared" si="0"/>
        <v>0</v>
      </c>
      <c r="F20" s="19"/>
      <c r="G20" s="113">
        <f t="shared" si="1"/>
        <v>230</v>
      </c>
      <c r="H20" s="19">
        <f>'03CH'!F17</f>
        <v>230</v>
      </c>
      <c r="I20" s="19">
        <f t="shared" si="2"/>
        <v>0.26479547600383102</v>
      </c>
    </row>
    <row r="21" spans="1:9">
      <c r="A21" s="14">
        <v>2</v>
      </c>
      <c r="B21" s="15" t="s">
        <v>55</v>
      </c>
      <c r="C21" s="161" t="s">
        <v>56</v>
      </c>
      <c r="D21" s="156">
        <v>3389.0400000000004</v>
      </c>
      <c r="E21" s="116">
        <f t="shared" si="0"/>
        <v>3.9017498260696675</v>
      </c>
      <c r="F21" s="16">
        <v>4718</v>
      </c>
      <c r="G21" s="13">
        <f t="shared" si="1"/>
        <v>-232.98999999999978</v>
      </c>
      <c r="H21" s="16">
        <f>'03CH'!F18</f>
        <v>4485.01</v>
      </c>
      <c r="I21" s="16">
        <f t="shared" si="2"/>
        <v>5.1635232949214878</v>
      </c>
    </row>
    <row r="22" spans="1:9">
      <c r="A22" s="17" t="s">
        <v>57</v>
      </c>
      <c r="B22" s="18" t="s">
        <v>58</v>
      </c>
      <c r="C22" s="17" t="s">
        <v>59</v>
      </c>
      <c r="D22" s="19">
        <v>2.5299999999999998</v>
      </c>
      <c r="E22" s="117">
        <f t="shared" si="0"/>
        <v>2.9127502360421407E-3</v>
      </c>
      <c r="F22" s="52">
        <v>23</v>
      </c>
      <c r="G22" s="159">
        <v>2</v>
      </c>
      <c r="H22" s="52">
        <v>25</v>
      </c>
      <c r="I22" s="19">
        <f>H22/$H$7%</f>
        <v>2.8782116956938157E-2</v>
      </c>
    </row>
    <row r="23" spans="1:9">
      <c r="A23" s="17" t="s">
        <v>60</v>
      </c>
      <c r="B23" s="18" t="s">
        <v>61</v>
      </c>
      <c r="C23" s="17" t="s">
        <v>62</v>
      </c>
      <c r="D23" s="19">
        <v>1.64</v>
      </c>
      <c r="E23" s="117">
        <f t="shared" ref="E23:E30" si="3">D23/$D$7%</f>
        <v>1.8881068723751427E-3</v>
      </c>
      <c r="F23" s="19">
        <v>3</v>
      </c>
      <c r="G23" s="113">
        <f t="shared" ref="G23:G30" si="4">H23-F23</f>
        <v>-0.16999999999999993</v>
      </c>
      <c r="H23" s="19">
        <f>'03CH'!F21</f>
        <v>2.83</v>
      </c>
      <c r="I23" s="19">
        <f t="shared" ref="I23:I30" si="5">H23/$H$7%</f>
        <v>3.2581356395253993E-3</v>
      </c>
    </row>
    <row r="24" spans="1:9">
      <c r="A24" s="17"/>
      <c r="B24" s="18"/>
      <c r="C24" s="17"/>
      <c r="D24" s="19"/>
      <c r="E24" s="117"/>
      <c r="F24" s="19"/>
      <c r="G24" s="113"/>
      <c r="H24" s="19"/>
      <c r="I24" s="19"/>
    </row>
    <row r="25" spans="1:9">
      <c r="A25" s="17"/>
      <c r="B25" s="18"/>
      <c r="C25" s="17"/>
      <c r="D25" s="19"/>
      <c r="E25" s="117"/>
      <c r="F25" s="19"/>
      <c r="G25" s="113"/>
      <c r="H25" s="19"/>
      <c r="I25" s="19"/>
    </row>
    <row r="26" spans="1:9">
      <c r="A26" s="17" t="s">
        <v>63</v>
      </c>
      <c r="B26" s="18" t="s">
        <v>68</v>
      </c>
      <c r="C26" s="17" t="s">
        <v>69</v>
      </c>
      <c r="D26" s="19"/>
      <c r="E26" s="117">
        <f t="shared" si="3"/>
        <v>0</v>
      </c>
      <c r="F26" s="19">
        <v>65</v>
      </c>
      <c r="G26" s="113">
        <f t="shared" si="4"/>
        <v>-35</v>
      </c>
      <c r="H26" s="19">
        <f>'03CH'!F22</f>
        <v>30</v>
      </c>
      <c r="I26" s="19">
        <f t="shared" si="5"/>
        <v>3.4538540348325784E-2</v>
      </c>
    </row>
    <row r="27" spans="1:9">
      <c r="A27" s="17" t="s">
        <v>66</v>
      </c>
      <c r="B27" s="18" t="s">
        <v>71</v>
      </c>
      <c r="C27" s="17" t="s">
        <v>72</v>
      </c>
      <c r="D27" s="19"/>
      <c r="E27" s="117">
        <f t="shared" si="3"/>
        <v>0</v>
      </c>
      <c r="F27" s="19">
        <v>14</v>
      </c>
      <c r="G27" s="113">
        <f t="shared" si="4"/>
        <v>69.980000000000018</v>
      </c>
      <c r="H27" s="19">
        <f>'03CH'!F23</f>
        <v>83.980000000000018</v>
      </c>
      <c r="I27" s="19">
        <f t="shared" si="5"/>
        <v>9.6684887281746679E-2</v>
      </c>
    </row>
    <row r="28" spans="1:9">
      <c r="A28" s="17" t="s">
        <v>67</v>
      </c>
      <c r="B28" s="18" t="s">
        <v>74</v>
      </c>
      <c r="C28" s="17" t="s">
        <v>75</v>
      </c>
      <c r="D28" s="19">
        <v>102.35000000000001</v>
      </c>
      <c r="E28" s="117">
        <f t="shared" si="3"/>
        <v>0.1178339868217048</v>
      </c>
      <c r="F28" s="19">
        <v>41</v>
      </c>
      <c r="G28" s="113">
        <f t="shared" si="4"/>
        <v>27.709999999999994</v>
      </c>
      <c r="H28" s="19">
        <f>'03CH'!F24</f>
        <v>68.709999999999994</v>
      </c>
      <c r="I28" s="19">
        <f t="shared" si="5"/>
        <v>7.9104770244448827E-2</v>
      </c>
    </row>
    <row r="29" spans="1:9">
      <c r="A29" s="17" t="s">
        <v>70</v>
      </c>
      <c r="B29" s="18" t="s">
        <v>77</v>
      </c>
      <c r="C29" s="17" t="s">
        <v>78</v>
      </c>
      <c r="D29" s="170"/>
      <c r="E29" s="117">
        <f t="shared" si="3"/>
        <v>0</v>
      </c>
      <c r="F29" s="19">
        <v>107</v>
      </c>
      <c r="G29" s="113">
        <f t="shared" si="4"/>
        <v>-72.37</v>
      </c>
      <c r="H29" s="19">
        <f>'03CH'!F25</f>
        <v>34.630000000000003</v>
      </c>
      <c r="I29" s="19">
        <f t="shared" si="5"/>
        <v>3.9868988408750736E-2</v>
      </c>
    </row>
    <row r="30" spans="1:9">
      <c r="A30" s="17" t="s">
        <v>73</v>
      </c>
      <c r="B30" s="18" t="s">
        <v>80</v>
      </c>
      <c r="C30" s="17" t="s">
        <v>81</v>
      </c>
      <c r="D30" s="19">
        <v>603.80999999999995</v>
      </c>
      <c r="E30" s="117">
        <f t="shared" si="3"/>
        <v>0.695157201590753</v>
      </c>
      <c r="F30" s="19">
        <v>1361</v>
      </c>
      <c r="G30" s="113">
        <f t="shared" si="4"/>
        <v>0.26999999999998181</v>
      </c>
      <c r="H30" s="19">
        <f>'03CH'!F26</f>
        <v>1361.27</v>
      </c>
      <c r="I30" s="19">
        <f t="shared" si="5"/>
        <v>1.567209293998848</v>
      </c>
    </row>
    <row r="31" spans="1:9">
      <c r="A31" s="17"/>
      <c r="B31" s="49" t="s">
        <v>326</v>
      </c>
      <c r="C31" s="50" t="s">
        <v>83</v>
      </c>
      <c r="D31" s="19"/>
      <c r="E31" s="117"/>
      <c r="F31" s="19"/>
      <c r="G31" s="114">
        <f t="shared" ref="G31:G34" si="6">H31-F31</f>
        <v>638.15999999999985</v>
      </c>
      <c r="H31" s="22">
        <f>'03CH'!F27</f>
        <v>638.15999999999985</v>
      </c>
      <c r="I31" s="22">
        <f t="shared" ref="I31:I39" si="7">H31/$H$7%</f>
        <v>0.73470383028958597</v>
      </c>
    </row>
    <row r="32" spans="1:9">
      <c r="A32" s="17"/>
      <c r="B32" s="49" t="s">
        <v>327</v>
      </c>
      <c r="C32" s="50" t="s">
        <v>84</v>
      </c>
      <c r="D32" s="19"/>
      <c r="E32" s="117"/>
      <c r="F32" s="19"/>
      <c r="G32" s="114">
        <f t="shared" si="6"/>
        <v>273.15000000000003</v>
      </c>
      <c r="H32" s="22">
        <f>'03CH'!F28</f>
        <v>273.15000000000003</v>
      </c>
      <c r="I32" s="22">
        <f t="shared" si="7"/>
        <v>0.31447340987150635</v>
      </c>
    </row>
    <row r="33" spans="1:9">
      <c r="A33" s="17"/>
      <c r="B33" s="49" t="s">
        <v>328</v>
      </c>
      <c r="C33" s="50" t="s">
        <v>85</v>
      </c>
      <c r="D33" s="19"/>
      <c r="E33" s="117"/>
      <c r="F33" s="19"/>
      <c r="G33" s="114">
        <f t="shared" si="6"/>
        <v>362.09999999999997</v>
      </c>
      <c r="H33" s="22">
        <f>'03CH'!F29</f>
        <v>362.09999999999997</v>
      </c>
      <c r="I33" s="22">
        <f t="shared" si="7"/>
        <v>0.41688018200429222</v>
      </c>
    </row>
    <row r="34" spans="1:9">
      <c r="A34" s="17"/>
      <c r="B34" s="49" t="s">
        <v>329</v>
      </c>
      <c r="C34" s="50" t="s">
        <v>330</v>
      </c>
      <c r="D34" s="19"/>
      <c r="E34" s="117"/>
      <c r="F34" s="19"/>
      <c r="G34" s="114">
        <f t="shared" si="6"/>
        <v>1.22</v>
      </c>
      <c r="H34" s="22">
        <f>'03CH'!F30</f>
        <v>1.22</v>
      </c>
      <c r="I34" s="22">
        <f t="shared" si="7"/>
        <v>1.4045673074985819E-3</v>
      </c>
    </row>
    <row r="35" spans="1:9">
      <c r="A35" s="17"/>
      <c r="B35" s="49" t="s">
        <v>331</v>
      </c>
      <c r="C35" s="50" t="s">
        <v>332</v>
      </c>
      <c r="D35" s="22"/>
      <c r="E35" s="118"/>
      <c r="F35" s="22">
        <v>37</v>
      </c>
      <c r="G35" s="114">
        <f t="shared" ref="G35:G39" si="8">H35-F35</f>
        <v>-36.1</v>
      </c>
      <c r="H35" s="22">
        <f>'03CH'!F31</f>
        <v>0.90000000000000013</v>
      </c>
      <c r="I35" s="22">
        <f t="shared" si="7"/>
        <v>1.0361562104497738E-3</v>
      </c>
    </row>
    <row r="36" spans="1:9">
      <c r="A36" s="17"/>
      <c r="B36" s="49" t="s">
        <v>333</v>
      </c>
      <c r="C36" s="50" t="s">
        <v>86</v>
      </c>
      <c r="D36" s="22"/>
      <c r="E36" s="118"/>
      <c r="F36" s="22">
        <v>24</v>
      </c>
      <c r="G36" s="114">
        <f t="shared" si="8"/>
        <v>-15.620000000000001</v>
      </c>
      <c r="H36" s="22">
        <f>'03CH'!F32</f>
        <v>8.379999999999999</v>
      </c>
      <c r="I36" s="22">
        <f t="shared" si="7"/>
        <v>9.6477656039656683E-3</v>
      </c>
    </row>
    <row r="37" spans="1:9">
      <c r="A37" s="17"/>
      <c r="B37" s="49" t="s">
        <v>334</v>
      </c>
      <c r="C37" s="50" t="s">
        <v>87</v>
      </c>
      <c r="D37" s="22"/>
      <c r="E37" s="118"/>
      <c r="F37" s="22">
        <v>41</v>
      </c>
      <c r="G37" s="114">
        <f t="shared" si="8"/>
        <v>2.4600000000000009</v>
      </c>
      <c r="H37" s="22">
        <f>'03CH'!F33</f>
        <v>43.46</v>
      </c>
      <c r="I37" s="22">
        <f t="shared" si="7"/>
        <v>5.003483211794129E-2</v>
      </c>
    </row>
    <row r="38" spans="1:9">
      <c r="A38" s="17"/>
      <c r="B38" s="49" t="s">
        <v>335</v>
      </c>
      <c r="C38" s="50" t="s">
        <v>88</v>
      </c>
      <c r="D38" s="22"/>
      <c r="E38" s="118"/>
      <c r="F38" s="22">
        <v>39</v>
      </c>
      <c r="G38" s="114">
        <f t="shared" si="8"/>
        <v>-9.0699999999999967</v>
      </c>
      <c r="H38" s="22">
        <f>'03CH'!F34</f>
        <v>29.930000000000003</v>
      </c>
      <c r="I38" s="22">
        <f t="shared" si="7"/>
        <v>3.4457950420846366E-2</v>
      </c>
    </row>
    <row r="39" spans="1:9">
      <c r="A39" s="17"/>
      <c r="B39" s="49" t="s">
        <v>336</v>
      </c>
      <c r="C39" s="50" t="s">
        <v>89</v>
      </c>
      <c r="D39" s="22"/>
      <c r="E39" s="118"/>
      <c r="F39" s="22"/>
      <c r="G39" s="114">
        <f t="shared" si="8"/>
        <v>3.9700000000000006</v>
      </c>
      <c r="H39" s="22">
        <f>'03CH'!F35</f>
        <v>3.9700000000000006</v>
      </c>
      <c r="I39" s="22">
        <f t="shared" si="7"/>
        <v>4.5706001727617799E-3</v>
      </c>
    </row>
    <row r="40" spans="1:9">
      <c r="A40" s="17"/>
      <c r="B40" s="49"/>
      <c r="C40" s="50"/>
      <c r="D40" s="22"/>
      <c r="E40" s="118"/>
      <c r="F40" s="22"/>
      <c r="G40" s="114"/>
      <c r="H40" s="22"/>
      <c r="I40" s="22"/>
    </row>
    <row r="41" spans="1:9">
      <c r="A41" s="17"/>
      <c r="B41" s="49"/>
      <c r="C41" s="50"/>
      <c r="D41" s="22"/>
      <c r="E41" s="118"/>
      <c r="F41" s="22"/>
      <c r="G41" s="114"/>
      <c r="H41" s="22"/>
      <c r="I41" s="22"/>
    </row>
    <row r="42" spans="1:9">
      <c r="A42" s="17" t="s">
        <v>76</v>
      </c>
      <c r="B42" s="18" t="s">
        <v>93</v>
      </c>
      <c r="C42" s="17" t="s">
        <v>94</v>
      </c>
      <c r="D42" s="19"/>
      <c r="E42" s="117">
        <f t="shared" ref="E42:E57" si="9">D42/$D$7%</f>
        <v>0</v>
      </c>
      <c r="F42" s="19">
        <v>18</v>
      </c>
      <c r="G42" s="113">
        <f t="shared" ref="G42:G61" si="10">H42-F42</f>
        <v>-11.5</v>
      </c>
      <c r="H42" s="19">
        <f>'03CH'!F40</f>
        <v>6.5</v>
      </c>
      <c r="I42" s="19">
        <f t="shared" ref="I42:I57" si="11">H42/$H$7%</f>
        <v>7.4833504088039201E-3</v>
      </c>
    </row>
    <row r="43" spans="1:9">
      <c r="A43" s="17" t="s">
        <v>79</v>
      </c>
      <c r="B43" s="18" t="s">
        <v>96</v>
      </c>
      <c r="C43" s="17" t="s">
        <v>97</v>
      </c>
      <c r="D43" s="19">
        <v>777.66</v>
      </c>
      <c r="E43" s="117">
        <f t="shared" si="9"/>
        <v>0.89530804290930088</v>
      </c>
      <c r="F43" s="19">
        <v>988</v>
      </c>
      <c r="G43" s="113">
        <f t="shared" si="10"/>
        <v>9.6000000000000227</v>
      </c>
      <c r="H43" s="19">
        <f>'03CH'!F41</f>
        <v>997.6</v>
      </c>
      <c r="I43" s="19">
        <f t="shared" si="11"/>
        <v>1.1485215950496601</v>
      </c>
    </row>
    <row r="44" spans="1:9">
      <c r="A44" s="17" t="s">
        <v>90</v>
      </c>
      <c r="B44" s="18" t="s">
        <v>99</v>
      </c>
      <c r="C44" s="17" t="s">
        <v>100</v>
      </c>
      <c r="D44" s="19"/>
      <c r="E44" s="117">
        <f t="shared" si="9"/>
        <v>0</v>
      </c>
      <c r="F44" s="19">
        <v>69</v>
      </c>
      <c r="G44" s="113">
        <f t="shared" si="10"/>
        <v>-69</v>
      </c>
      <c r="H44" s="19">
        <f>'03CH'!F42</f>
        <v>0</v>
      </c>
      <c r="I44" s="19">
        <f t="shared" si="11"/>
        <v>0</v>
      </c>
    </row>
    <row r="45" spans="1:9">
      <c r="A45" s="17" t="s">
        <v>91</v>
      </c>
      <c r="B45" s="18" t="s">
        <v>102</v>
      </c>
      <c r="C45" s="17" t="s">
        <v>103</v>
      </c>
      <c r="D45" s="19">
        <v>31.91</v>
      </c>
      <c r="E45" s="117">
        <f t="shared" si="9"/>
        <v>3.6737494083835857E-2</v>
      </c>
      <c r="F45" s="19">
        <v>36</v>
      </c>
      <c r="G45" s="113">
        <f t="shared" si="10"/>
        <v>-6.4700000000000024</v>
      </c>
      <c r="H45" s="19">
        <f>'03CH'!F43</f>
        <v>29.529999999999998</v>
      </c>
      <c r="I45" s="19">
        <f t="shared" si="11"/>
        <v>3.3997436549535347E-2</v>
      </c>
    </row>
    <row r="46" spans="1:9">
      <c r="A46" s="17" t="s">
        <v>92</v>
      </c>
      <c r="B46" s="18" t="s">
        <v>105</v>
      </c>
      <c r="C46" s="17" t="s">
        <v>106</v>
      </c>
      <c r="D46" s="19"/>
      <c r="E46" s="117">
        <f t="shared" si="9"/>
        <v>0</v>
      </c>
      <c r="F46" s="19">
        <v>2</v>
      </c>
      <c r="G46" s="113">
        <f t="shared" si="10"/>
        <v>-2</v>
      </c>
      <c r="H46" s="19">
        <f>'03CH'!F44</f>
        <v>0</v>
      </c>
      <c r="I46" s="19">
        <f t="shared" si="11"/>
        <v>0</v>
      </c>
    </row>
    <row r="47" spans="1:9">
      <c r="A47" s="17"/>
      <c r="B47" s="18"/>
      <c r="C47" s="17"/>
      <c r="D47" s="19"/>
      <c r="E47" s="117"/>
      <c r="F47" s="19"/>
      <c r="G47" s="113"/>
      <c r="H47" s="19"/>
      <c r="I47" s="19"/>
    </row>
    <row r="48" spans="1:9">
      <c r="A48" s="17" t="s">
        <v>95</v>
      </c>
      <c r="B48" s="18" t="s">
        <v>109</v>
      </c>
      <c r="C48" s="17" t="s">
        <v>110</v>
      </c>
      <c r="D48" s="19">
        <v>1.1600000000000001</v>
      </c>
      <c r="E48" s="117">
        <f t="shared" si="9"/>
        <v>1.3354902268019305E-3</v>
      </c>
      <c r="F48" s="19">
        <v>1</v>
      </c>
      <c r="G48" s="113">
        <f t="shared" si="10"/>
        <v>2.8200000000000003</v>
      </c>
      <c r="H48" s="19">
        <f>'03CH'!F45</f>
        <v>3.8200000000000003</v>
      </c>
      <c r="I48" s="19">
        <f t="shared" si="11"/>
        <v>4.3979074710201503E-3</v>
      </c>
    </row>
    <row r="49" spans="1:9">
      <c r="A49" s="17" t="s">
        <v>98</v>
      </c>
      <c r="B49" s="18" t="s">
        <v>112</v>
      </c>
      <c r="C49" s="17" t="s">
        <v>113</v>
      </c>
      <c r="D49" s="19">
        <v>42.9</v>
      </c>
      <c r="E49" s="117">
        <f t="shared" si="9"/>
        <v>4.9390112698105865E-2</v>
      </c>
      <c r="F49" s="19">
        <v>64</v>
      </c>
      <c r="G49" s="113">
        <f t="shared" si="10"/>
        <v>-2.3399999999999892</v>
      </c>
      <c r="H49" s="19">
        <f>'03CH'!F46</f>
        <v>61.660000000000011</v>
      </c>
      <c r="I49" s="19">
        <f t="shared" si="11"/>
        <v>7.0988213262592276E-2</v>
      </c>
    </row>
    <row r="50" spans="1:9">
      <c r="A50" s="17" t="s">
        <v>101</v>
      </c>
      <c r="B50" s="18" t="s">
        <v>114</v>
      </c>
      <c r="C50" s="17" t="s">
        <v>115</v>
      </c>
      <c r="D50" s="19">
        <v>13.2</v>
      </c>
      <c r="E50" s="117">
        <f t="shared" si="9"/>
        <v>1.5196957753263343E-2</v>
      </c>
      <c r="F50" s="19"/>
      <c r="G50" s="113">
        <f t="shared" si="10"/>
        <v>49.7</v>
      </c>
      <c r="H50" s="19">
        <f>'03CH'!F47</f>
        <v>49.7</v>
      </c>
      <c r="I50" s="19">
        <f t="shared" si="11"/>
        <v>5.7218848510393057E-2</v>
      </c>
    </row>
    <row r="51" spans="1:9">
      <c r="A51" s="17" t="s">
        <v>104</v>
      </c>
      <c r="B51" s="18" t="s">
        <v>116</v>
      </c>
      <c r="C51" s="17" t="s">
        <v>117</v>
      </c>
      <c r="D51" s="19"/>
      <c r="E51" s="117">
        <f t="shared" si="9"/>
        <v>0</v>
      </c>
      <c r="F51" s="19"/>
      <c r="G51" s="113">
        <f t="shared" si="10"/>
        <v>5.33</v>
      </c>
      <c r="H51" s="19">
        <f>'03CH'!F48</f>
        <v>5.33</v>
      </c>
      <c r="I51" s="19">
        <f t="shared" si="11"/>
        <v>6.1363473352192147E-3</v>
      </c>
    </row>
    <row r="52" spans="1:9">
      <c r="A52" s="17" t="s">
        <v>107</v>
      </c>
      <c r="B52" s="18" t="s">
        <v>191</v>
      </c>
      <c r="C52" s="17" t="s">
        <v>119</v>
      </c>
      <c r="D52" s="19"/>
      <c r="E52" s="117">
        <f t="shared" si="9"/>
        <v>0</v>
      </c>
      <c r="F52" s="19"/>
      <c r="G52" s="113">
        <f t="shared" si="10"/>
        <v>3.58</v>
      </c>
      <c r="H52" s="19">
        <f>'03CH'!F49</f>
        <v>3.58</v>
      </c>
      <c r="I52" s="19">
        <f t="shared" si="11"/>
        <v>4.1215991482335436E-3</v>
      </c>
    </row>
    <row r="53" spans="1:9">
      <c r="A53" s="17"/>
      <c r="B53" s="18"/>
      <c r="C53" s="17"/>
      <c r="D53" s="19"/>
      <c r="E53" s="117"/>
      <c r="F53" s="19"/>
      <c r="G53" s="113"/>
      <c r="H53" s="19"/>
      <c r="I53" s="19"/>
    </row>
    <row r="54" spans="1:9">
      <c r="A54" s="17" t="s">
        <v>108</v>
      </c>
      <c r="B54" s="18" t="s">
        <v>192</v>
      </c>
      <c r="C54" s="17" t="s">
        <v>121</v>
      </c>
      <c r="D54" s="19">
        <v>1794.81</v>
      </c>
      <c r="E54" s="117">
        <f t="shared" si="9"/>
        <v>2.0663372534192863</v>
      </c>
      <c r="F54" s="19"/>
      <c r="G54" s="113">
        <f t="shared" si="10"/>
        <v>1703.8</v>
      </c>
      <c r="H54" s="19">
        <f>'03CH'!F50</f>
        <v>1703.8</v>
      </c>
      <c r="I54" s="19">
        <f t="shared" si="11"/>
        <v>1.9615588348492492</v>
      </c>
    </row>
    <row r="55" spans="1:9">
      <c r="A55" s="17" t="s">
        <v>111</v>
      </c>
      <c r="B55" s="18" t="s">
        <v>122</v>
      </c>
      <c r="C55" s="17" t="s">
        <v>123</v>
      </c>
      <c r="D55" s="19">
        <v>17.07</v>
      </c>
      <c r="E55" s="117">
        <f t="shared" si="9"/>
        <v>1.9652429458197371E-2</v>
      </c>
      <c r="F55" s="19"/>
      <c r="G55" s="113">
        <f t="shared" si="10"/>
        <v>17.07</v>
      </c>
      <c r="H55" s="19">
        <f>'03CH'!F51</f>
        <v>17.07</v>
      </c>
      <c r="I55" s="19">
        <f t="shared" si="11"/>
        <v>1.9652429458197371E-2</v>
      </c>
    </row>
    <row r="56" spans="1:9">
      <c r="A56" s="17"/>
      <c r="B56" s="18"/>
      <c r="C56" s="17"/>
      <c r="D56" s="19"/>
      <c r="E56" s="117"/>
      <c r="F56" s="19"/>
      <c r="G56" s="113"/>
      <c r="H56" s="19"/>
      <c r="I56" s="19"/>
    </row>
    <row r="57" spans="1:9">
      <c r="A57" s="14">
        <v>3</v>
      </c>
      <c r="B57" s="15" t="s">
        <v>124</v>
      </c>
      <c r="C57" s="14" t="s">
        <v>82</v>
      </c>
      <c r="D57" s="16">
        <v>3841.2099999999996</v>
      </c>
      <c r="E57" s="116">
        <f t="shared" si="9"/>
        <v>4.4223262190464157</v>
      </c>
      <c r="F57" s="16">
        <v>1541</v>
      </c>
      <c r="G57" s="13">
        <f t="shared" si="10"/>
        <v>585.28999999999951</v>
      </c>
      <c r="H57" s="16">
        <f>'03CH'!F52</f>
        <v>2126.2899999999995</v>
      </c>
      <c r="I57" s="16">
        <f t="shared" si="11"/>
        <v>2.4479650985747208</v>
      </c>
    </row>
    <row r="58" spans="1:9">
      <c r="A58" s="111"/>
      <c r="B58" s="111" t="s">
        <v>500</v>
      </c>
      <c r="C58" s="111"/>
      <c r="D58" s="111"/>
      <c r="E58" s="111"/>
      <c r="F58" s="52">
        <v>1541</v>
      </c>
      <c r="G58" s="164">
        <f t="shared" si="10"/>
        <v>585.28999999999951</v>
      </c>
      <c r="H58" s="164">
        <v>2126.2899999999995</v>
      </c>
      <c r="I58" s="111"/>
    </row>
    <row r="59" spans="1:9">
      <c r="A59" s="111"/>
      <c r="B59" s="111" t="s">
        <v>501</v>
      </c>
      <c r="C59" s="111"/>
      <c r="D59" s="111"/>
      <c r="E59" s="111"/>
      <c r="F59" s="52">
        <v>2300</v>
      </c>
      <c r="G59" s="164">
        <f t="shared" si="10"/>
        <v>-585.07999999999993</v>
      </c>
      <c r="H59" s="164">
        <v>1714.92</v>
      </c>
      <c r="I59" s="111"/>
    </row>
    <row r="60" spans="1:9">
      <c r="A60" s="14">
        <v>4</v>
      </c>
      <c r="B60" s="15" t="s">
        <v>502</v>
      </c>
      <c r="C60" s="111"/>
      <c r="D60" s="111"/>
      <c r="E60" s="111"/>
      <c r="F60" s="53" t="s">
        <v>504</v>
      </c>
      <c r="G60" s="164"/>
      <c r="H60" s="164"/>
      <c r="I60" s="111"/>
    </row>
    <row r="61" spans="1:9">
      <c r="A61" s="14">
        <v>5</v>
      </c>
      <c r="B61" s="15" t="s">
        <v>503</v>
      </c>
      <c r="C61" s="111"/>
      <c r="D61" s="111"/>
      <c r="E61" s="111"/>
      <c r="F61" s="53">
        <v>2150</v>
      </c>
      <c r="G61" s="42">
        <f t="shared" si="10"/>
        <v>-2150</v>
      </c>
      <c r="H61" s="164">
        <v>0</v>
      </c>
      <c r="I61" s="111"/>
    </row>
  </sheetData>
  <mergeCells count="10">
    <mergeCell ref="F4:F5"/>
    <mergeCell ref="D3:E3"/>
    <mergeCell ref="F3:I3"/>
    <mergeCell ref="H4:I4"/>
    <mergeCell ref="G4:G5"/>
    <mergeCell ref="A3:A5"/>
    <mergeCell ref="B3:B5"/>
    <mergeCell ref="C3:C5"/>
    <mergeCell ref="E4:E5"/>
    <mergeCell ref="D4:D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G32"/>
  <sheetViews>
    <sheetView showZeros="0" zoomScale="85" zoomScaleNormal="85" workbookViewId="0">
      <selection activeCell="E32" sqref="E32"/>
    </sheetView>
  </sheetViews>
  <sheetFormatPr defaultRowHeight="15.75"/>
  <cols>
    <col min="2" max="2" width="40.625" customWidth="1"/>
    <col min="4" max="4" width="13.625" customWidth="1"/>
  </cols>
  <sheetData>
    <row r="1" spans="1:7">
      <c r="A1" s="197" t="s">
        <v>315</v>
      </c>
      <c r="B1" s="197"/>
    </row>
    <row r="2" spans="1:7" ht="18.75">
      <c r="B2" s="196" t="s">
        <v>316</v>
      </c>
      <c r="C2" s="196"/>
      <c r="D2" s="196"/>
      <c r="E2" s="196"/>
      <c r="F2" s="196"/>
    </row>
    <row r="3" spans="1:7" ht="61.5" customHeight="1">
      <c r="A3" s="199" t="s">
        <v>2</v>
      </c>
      <c r="B3" s="198" t="s">
        <v>3</v>
      </c>
      <c r="C3" s="198" t="s">
        <v>4</v>
      </c>
      <c r="D3" s="198" t="s">
        <v>390</v>
      </c>
      <c r="E3" s="198" t="s">
        <v>305</v>
      </c>
      <c r="F3" s="198"/>
      <c r="G3" s="198"/>
    </row>
    <row r="4" spans="1:7" ht="15.6" customHeight="1">
      <c r="A4" s="199"/>
      <c r="B4" s="198"/>
      <c r="C4" s="198"/>
      <c r="D4" s="198"/>
      <c r="E4" s="198" t="s">
        <v>306</v>
      </c>
      <c r="F4" s="198" t="s">
        <v>307</v>
      </c>
      <c r="G4" s="198"/>
    </row>
    <row r="5" spans="1:7" ht="15.6" customHeight="1">
      <c r="A5" s="199"/>
      <c r="B5" s="198"/>
      <c r="C5" s="198"/>
      <c r="D5" s="198"/>
      <c r="E5" s="198"/>
      <c r="F5" s="105" t="s">
        <v>308</v>
      </c>
      <c r="G5" s="105" t="s">
        <v>309</v>
      </c>
    </row>
    <row r="6" spans="1:7" ht="25.5">
      <c r="A6" s="102" t="s">
        <v>16</v>
      </c>
      <c r="B6" s="103" t="s">
        <v>17</v>
      </c>
      <c r="C6" s="103" t="s">
        <v>18</v>
      </c>
      <c r="D6" s="103" t="s">
        <v>127</v>
      </c>
      <c r="E6" s="103" t="s">
        <v>20</v>
      </c>
      <c r="F6" s="104" t="s">
        <v>310</v>
      </c>
      <c r="G6" s="104" t="s">
        <v>311</v>
      </c>
    </row>
    <row r="7" spans="1:7">
      <c r="A7" s="102"/>
      <c r="B7" s="141" t="s">
        <v>391</v>
      </c>
      <c r="C7" s="103"/>
      <c r="D7" s="107">
        <f>SUM(D8,D16,D32)</f>
        <v>86850.450000000012</v>
      </c>
      <c r="E7" s="107">
        <v>86859.489999999991</v>
      </c>
      <c r="F7" s="53"/>
      <c r="G7" s="53"/>
    </row>
    <row r="8" spans="1:7" s="6" customFormat="1">
      <c r="A8" s="43">
        <v>1</v>
      </c>
      <c r="B8" s="44" t="s">
        <v>29</v>
      </c>
      <c r="C8" s="106" t="s">
        <v>30</v>
      </c>
      <c r="D8" s="53">
        <v>80685.570000000007</v>
      </c>
      <c r="E8" s="53">
        <v>79629.239999999991</v>
      </c>
      <c r="F8" s="53">
        <f>E8-D8</f>
        <v>-1056.3300000000163</v>
      </c>
      <c r="G8" s="53">
        <f>IF(D8&gt;0,E8/D8*100,0)</f>
        <v>98.690806794820915</v>
      </c>
    </row>
    <row r="9" spans="1:7">
      <c r="A9" s="45" t="s">
        <v>31</v>
      </c>
      <c r="B9" s="46" t="s">
        <v>32</v>
      </c>
      <c r="C9" s="47" t="s">
        <v>33</v>
      </c>
      <c r="D9" s="52">
        <v>7507.59</v>
      </c>
      <c r="E9" s="52">
        <v>6861</v>
      </c>
      <c r="F9" s="52">
        <f t="shared" ref="F9:F32" si="0">E9-D9</f>
        <v>-646.59000000000015</v>
      </c>
      <c r="G9" s="52">
        <f t="shared" ref="G9:G32" si="1">IF(D9&gt;0,E9/D9*100,0)</f>
        <v>91.387515833976025</v>
      </c>
    </row>
    <row r="10" spans="1:7">
      <c r="A10" s="48"/>
      <c r="B10" s="142" t="s">
        <v>34</v>
      </c>
      <c r="C10" s="143" t="s">
        <v>35</v>
      </c>
      <c r="D10" s="144">
        <v>3016.06</v>
      </c>
      <c r="E10" s="144">
        <v>3006.46</v>
      </c>
      <c r="F10" s="144">
        <f t="shared" si="0"/>
        <v>-9.5999999999999091</v>
      </c>
      <c r="G10" s="144">
        <f t="shared" si="1"/>
        <v>99.681703944881733</v>
      </c>
    </row>
    <row r="11" spans="1:7">
      <c r="A11" s="45" t="s">
        <v>37</v>
      </c>
      <c r="B11" s="46" t="s">
        <v>38</v>
      </c>
      <c r="C11" s="47" t="s">
        <v>39</v>
      </c>
      <c r="D11" s="52">
        <v>13584.23</v>
      </c>
      <c r="E11" s="52">
        <v>21399.29</v>
      </c>
      <c r="F11" s="52">
        <f t="shared" si="0"/>
        <v>7815.0600000000013</v>
      </c>
      <c r="G11" s="52">
        <f t="shared" si="1"/>
        <v>157.53038633768716</v>
      </c>
    </row>
    <row r="12" spans="1:7">
      <c r="A12" s="45" t="s">
        <v>40</v>
      </c>
      <c r="B12" s="46" t="s">
        <v>41</v>
      </c>
      <c r="C12" s="47" t="s">
        <v>42</v>
      </c>
      <c r="D12" s="52">
        <v>10604.92</v>
      </c>
      <c r="E12" s="52">
        <v>3090.95</v>
      </c>
      <c r="F12" s="52">
        <f t="shared" si="0"/>
        <v>-7513.97</v>
      </c>
      <c r="G12" s="52">
        <f t="shared" si="1"/>
        <v>29.14637734183756</v>
      </c>
    </row>
    <row r="13" spans="1:7">
      <c r="A13" s="45" t="s">
        <v>43</v>
      </c>
      <c r="B13" s="46" t="s">
        <v>44</v>
      </c>
      <c r="C13" s="47" t="s">
        <v>45</v>
      </c>
      <c r="D13" s="52">
        <v>5648.99</v>
      </c>
      <c r="E13" s="52">
        <v>5312.44</v>
      </c>
      <c r="F13" s="52">
        <f t="shared" si="0"/>
        <v>-336.55000000000018</v>
      </c>
      <c r="G13" s="52">
        <f t="shared" si="1"/>
        <v>94.04229782669114</v>
      </c>
    </row>
    <row r="14" spans="1:7">
      <c r="A14" s="45" t="s">
        <v>46</v>
      </c>
      <c r="B14" s="46" t="s">
        <v>48</v>
      </c>
      <c r="C14" s="47" t="s">
        <v>49</v>
      </c>
      <c r="D14" s="52">
        <v>43253.2</v>
      </c>
      <c r="E14" s="52">
        <v>42947.99</v>
      </c>
      <c r="F14" s="52">
        <f t="shared" si="0"/>
        <v>-305.20999999999913</v>
      </c>
      <c r="G14" s="52">
        <f t="shared" si="1"/>
        <v>99.294364347608962</v>
      </c>
    </row>
    <row r="15" spans="1:7">
      <c r="A15" s="45" t="s">
        <v>47</v>
      </c>
      <c r="B15" s="46" t="s">
        <v>51</v>
      </c>
      <c r="C15" s="47" t="s">
        <v>52</v>
      </c>
      <c r="D15" s="52">
        <v>86.24</v>
      </c>
      <c r="E15" s="52">
        <v>17.57</v>
      </c>
      <c r="F15" s="52">
        <f t="shared" si="0"/>
        <v>-68.669999999999987</v>
      </c>
      <c r="G15" s="52">
        <f t="shared" si="1"/>
        <v>20.373376623376625</v>
      </c>
    </row>
    <row r="16" spans="1:7">
      <c r="A16" s="43">
        <v>2</v>
      </c>
      <c r="B16" s="44" t="s">
        <v>55</v>
      </c>
      <c r="C16" s="106" t="s">
        <v>56</v>
      </c>
      <c r="D16" s="53">
        <v>3278.78</v>
      </c>
      <c r="E16" s="53">
        <v>3389.0400000000004</v>
      </c>
      <c r="F16" s="53">
        <f t="shared" si="0"/>
        <v>110.26000000000022</v>
      </c>
      <c r="G16" s="53">
        <f t="shared" si="1"/>
        <v>103.36283617687067</v>
      </c>
    </row>
    <row r="17" spans="1:7">
      <c r="A17" s="45" t="s">
        <v>57</v>
      </c>
      <c r="B17" s="46" t="s">
        <v>58</v>
      </c>
      <c r="C17" s="47" t="s">
        <v>59</v>
      </c>
      <c r="D17" s="52">
        <v>9.3000000000000007</v>
      </c>
      <c r="E17" s="52">
        <v>2.5299999999999998</v>
      </c>
      <c r="F17" s="52">
        <f t="shared" si="0"/>
        <v>-6.7700000000000014</v>
      </c>
      <c r="G17" s="52">
        <f t="shared" si="1"/>
        <v>27.204301075268809</v>
      </c>
    </row>
    <row r="18" spans="1:7">
      <c r="A18" s="45" t="s">
        <v>60</v>
      </c>
      <c r="B18" s="46" t="s">
        <v>61</v>
      </c>
      <c r="C18" s="47" t="s">
        <v>62</v>
      </c>
      <c r="D18" s="52">
        <v>1.8</v>
      </c>
      <c r="E18" s="52">
        <v>1.64</v>
      </c>
      <c r="F18" s="52">
        <f t="shared" si="0"/>
        <v>-0.16000000000000014</v>
      </c>
      <c r="G18" s="52">
        <f t="shared" si="1"/>
        <v>91.1111111111111</v>
      </c>
    </row>
    <row r="19" spans="1:7">
      <c r="A19" s="45" t="s">
        <v>63</v>
      </c>
      <c r="B19" s="46" t="s">
        <v>64</v>
      </c>
      <c r="C19" s="47" t="s">
        <v>65</v>
      </c>
      <c r="D19" s="52">
        <v>34.5</v>
      </c>
      <c r="E19" s="52">
        <v>0</v>
      </c>
      <c r="F19" s="52">
        <f t="shared" si="0"/>
        <v>-34.5</v>
      </c>
      <c r="G19" s="52">
        <f t="shared" si="1"/>
        <v>0</v>
      </c>
    </row>
    <row r="20" spans="1:7">
      <c r="A20" s="45" t="s">
        <v>66</v>
      </c>
      <c r="B20" s="46" t="s">
        <v>74</v>
      </c>
      <c r="C20" s="47" t="s">
        <v>75</v>
      </c>
      <c r="D20" s="52">
        <v>6.64</v>
      </c>
      <c r="E20" s="52">
        <v>67.72</v>
      </c>
      <c r="F20" s="52">
        <v>61.08</v>
      </c>
      <c r="G20" s="52">
        <v>1019.8795180722891</v>
      </c>
    </row>
    <row r="21" spans="1:7">
      <c r="A21" s="45" t="s">
        <v>67</v>
      </c>
      <c r="B21" s="46" t="s">
        <v>77</v>
      </c>
      <c r="C21" s="47" t="s">
        <v>78</v>
      </c>
      <c r="D21" s="52">
        <v>15.06</v>
      </c>
      <c r="E21" s="52">
        <v>34.630000000000003</v>
      </c>
      <c r="F21" s="52">
        <v>19.57</v>
      </c>
      <c r="G21" s="52">
        <v>229.94687915006642</v>
      </c>
    </row>
    <row r="22" spans="1:7">
      <c r="A22" s="45" t="s">
        <v>70</v>
      </c>
      <c r="B22" s="46" t="s">
        <v>80</v>
      </c>
      <c r="C22" s="47" t="s">
        <v>81</v>
      </c>
      <c r="D22" s="52">
        <v>1062.32</v>
      </c>
      <c r="E22" s="52">
        <v>603.80999999999995</v>
      </c>
      <c r="F22" s="52">
        <f t="shared" si="0"/>
        <v>-458.51</v>
      </c>
      <c r="G22" s="52">
        <f t="shared" si="1"/>
        <v>56.838805632954291</v>
      </c>
    </row>
    <row r="23" spans="1:7">
      <c r="A23" s="45" t="s">
        <v>73</v>
      </c>
      <c r="B23" s="46" t="s">
        <v>93</v>
      </c>
      <c r="C23" s="47" t="s">
        <v>94</v>
      </c>
      <c r="D23" s="52">
        <v>7.5</v>
      </c>
      <c r="E23" s="52">
        <v>0</v>
      </c>
      <c r="F23" s="52">
        <f t="shared" si="0"/>
        <v>-7.5</v>
      </c>
      <c r="G23" s="52">
        <f t="shared" si="1"/>
        <v>0</v>
      </c>
    </row>
    <row r="24" spans="1:7">
      <c r="A24" s="45" t="s">
        <v>76</v>
      </c>
      <c r="B24" s="46" t="s">
        <v>96</v>
      </c>
      <c r="C24" s="47" t="s">
        <v>97</v>
      </c>
      <c r="D24" s="52">
        <v>533.41</v>
      </c>
      <c r="E24" s="52">
        <v>777.66</v>
      </c>
      <c r="F24" s="52">
        <f t="shared" si="0"/>
        <v>244.25</v>
      </c>
      <c r="G24" s="52">
        <f t="shared" si="1"/>
        <v>145.79029264543223</v>
      </c>
    </row>
    <row r="25" spans="1:7">
      <c r="A25" s="45" t="s">
        <v>79</v>
      </c>
      <c r="B25" s="46" t="s">
        <v>99</v>
      </c>
      <c r="C25" s="47" t="s">
        <v>100</v>
      </c>
      <c r="D25" s="52">
        <v>60.53</v>
      </c>
      <c r="E25" s="52">
        <v>0</v>
      </c>
      <c r="F25" s="52">
        <f t="shared" si="0"/>
        <v>-60.53</v>
      </c>
      <c r="G25" s="52">
        <f t="shared" si="1"/>
        <v>0</v>
      </c>
    </row>
    <row r="26" spans="1:7">
      <c r="A26" s="45" t="s">
        <v>90</v>
      </c>
      <c r="B26" s="46" t="s">
        <v>102</v>
      </c>
      <c r="C26" s="47" t="s">
        <v>103</v>
      </c>
      <c r="D26" s="52">
        <v>30.63</v>
      </c>
      <c r="E26" s="52">
        <v>31.91</v>
      </c>
      <c r="F26" s="52">
        <f t="shared" si="0"/>
        <v>1.2800000000000011</v>
      </c>
      <c r="G26" s="52">
        <f t="shared" si="1"/>
        <v>104.17890956578518</v>
      </c>
    </row>
    <row r="27" spans="1:7">
      <c r="A27" s="45" t="s">
        <v>91</v>
      </c>
      <c r="B27" s="46" t="s">
        <v>109</v>
      </c>
      <c r="C27" s="47" t="s">
        <v>110</v>
      </c>
      <c r="D27" s="52">
        <v>0.53</v>
      </c>
      <c r="E27" s="52">
        <v>1.1600000000000001</v>
      </c>
      <c r="F27" s="52">
        <f t="shared" si="0"/>
        <v>0.63000000000000012</v>
      </c>
      <c r="G27" s="52">
        <f t="shared" si="1"/>
        <v>218.86792452830187</v>
      </c>
    </row>
    <row r="28" spans="1:7">
      <c r="A28" s="45" t="s">
        <v>92</v>
      </c>
      <c r="B28" s="46" t="s">
        <v>112</v>
      </c>
      <c r="C28" s="47" t="s">
        <v>113</v>
      </c>
      <c r="D28" s="52">
        <v>64.75</v>
      </c>
      <c r="E28" s="52">
        <v>42.9</v>
      </c>
      <c r="F28" s="52">
        <f t="shared" si="0"/>
        <v>-21.85</v>
      </c>
      <c r="G28" s="52">
        <f t="shared" si="1"/>
        <v>66.254826254826256</v>
      </c>
    </row>
    <row r="29" spans="1:7">
      <c r="A29" s="45" t="s">
        <v>95</v>
      </c>
      <c r="B29" s="46" t="s">
        <v>114</v>
      </c>
      <c r="C29" s="47" t="s">
        <v>115</v>
      </c>
      <c r="D29" s="52">
        <v>21.35</v>
      </c>
      <c r="E29" s="52">
        <v>13.2</v>
      </c>
      <c r="F29" s="52">
        <f t="shared" si="0"/>
        <v>-8.1500000000000021</v>
      </c>
      <c r="G29" s="52">
        <f t="shared" si="1"/>
        <v>61.826697892271653</v>
      </c>
    </row>
    <row r="30" spans="1:7">
      <c r="A30" s="45" t="s">
        <v>98</v>
      </c>
      <c r="B30" s="46" t="s">
        <v>120</v>
      </c>
      <c r="C30" s="47" t="s">
        <v>121</v>
      </c>
      <c r="D30" s="52">
        <v>1430.47</v>
      </c>
      <c r="E30" s="52">
        <v>1794.81</v>
      </c>
      <c r="F30" s="52">
        <f t="shared" si="0"/>
        <v>364.33999999999992</v>
      </c>
      <c r="G30" s="52">
        <f t="shared" si="1"/>
        <v>125.46995043587073</v>
      </c>
    </row>
    <row r="31" spans="1:7">
      <c r="A31" s="45" t="s">
        <v>101</v>
      </c>
      <c r="B31" s="46" t="s">
        <v>122</v>
      </c>
      <c r="C31" s="47" t="s">
        <v>123</v>
      </c>
      <c r="D31" s="52"/>
      <c r="E31" s="52">
        <v>17.07</v>
      </c>
      <c r="F31" s="52">
        <f t="shared" si="0"/>
        <v>17.07</v>
      </c>
      <c r="G31" s="52">
        <f t="shared" si="1"/>
        <v>0</v>
      </c>
    </row>
    <row r="32" spans="1:7">
      <c r="A32" s="43">
        <v>3</v>
      </c>
      <c r="B32" s="44" t="s">
        <v>124</v>
      </c>
      <c r="C32" s="59" t="s">
        <v>82</v>
      </c>
      <c r="D32" s="53">
        <v>2886.1</v>
      </c>
      <c r="E32" s="53">
        <v>3841.2099999999996</v>
      </c>
      <c r="F32" s="53">
        <f t="shared" si="0"/>
        <v>955.10999999999967</v>
      </c>
      <c r="G32" s="53">
        <f t="shared" si="1"/>
        <v>133.09344790547797</v>
      </c>
    </row>
  </sheetData>
  <mergeCells count="9">
    <mergeCell ref="B2:F2"/>
    <mergeCell ref="A1:B1"/>
    <mergeCell ref="E3:G3"/>
    <mergeCell ref="F4:G4"/>
    <mergeCell ref="A3:A5"/>
    <mergeCell ref="B3:B5"/>
    <mergeCell ref="C3:C5"/>
    <mergeCell ref="D3:D5"/>
    <mergeCell ref="E4:E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R56"/>
  <sheetViews>
    <sheetView showZeros="0" tabSelected="1" topLeftCell="A42" workbookViewId="0">
      <selection activeCell="A20" sqref="A20:XFD20"/>
    </sheetView>
  </sheetViews>
  <sheetFormatPr defaultRowHeight="15.75"/>
  <cols>
    <col min="1" max="1" width="6.25" customWidth="1"/>
    <col min="2" max="2" width="29.875" customWidth="1"/>
    <col min="3" max="3" width="7.375" customWidth="1"/>
    <col min="4" max="5" width="8.25" style="157" customWidth="1"/>
    <col min="6" max="6" width="11.25" customWidth="1"/>
    <col min="7" max="7" width="8.625" customWidth="1"/>
    <col min="9" max="15" width="9.625" customWidth="1"/>
  </cols>
  <sheetData>
    <row r="1" spans="1:15">
      <c r="A1" s="23" t="s">
        <v>129</v>
      </c>
    </row>
    <row r="2" spans="1:15">
      <c r="A2" s="200" t="s">
        <v>130</v>
      </c>
      <c r="B2" s="200"/>
      <c r="C2" s="200"/>
      <c r="D2" s="200"/>
      <c r="E2" s="200"/>
      <c r="F2" s="200"/>
      <c r="G2" s="200"/>
      <c r="H2" s="200"/>
      <c r="I2" s="200"/>
      <c r="J2" s="200"/>
      <c r="K2" s="200"/>
      <c r="L2" s="200"/>
      <c r="M2" s="200"/>
      <c r="N2" s="200"/>
      <c r="O2" s="200"/>
    </row>
    <row r="4" spans="1:15" s="110" customFormat="1" ht="15.6" customHeight="1">
      <c r="A4" s="168"/>
      <c r="B4" s="168"/>
      <c r="C4" s="168"/>
      <c r="D4" s="158"/>
      <c r="E4" s="158"/>
      <c r="F4" s="168"/>
      <c r="G4" s="168"/>
      <c r="H4" s="168"/>
      <c r="I4" s="203" t="s">
        <v>1</v>
      </c>
      <c r="J4" s="203"/>
      <c r="K4" s="203"/>
      <c r="L4" s="203"/>
      <c r="M4" s="203"/>
      <c r="N4" s="203"/>
      <c r="O4" s="203"/>
    </row>
    <row r="5" spans="1:15" s="111" customFormat="1" ht="18.600000000000001" customHeight="1">
      <c r="A5" s="194" t="s">
        <v>2</v>
      </c>
      <c r="B5" s="195" t="s">
        <v>3</v>
      </c>
      <c r="C5" s="195" t="s">
        <v>4</v>
      </c>
      <c r="D5" s="201" t="s">
        <v>321</v>
      </c>
      <c r="E5" s="201" t="s">
        <v>322</v>
      </c>
      <c r="F5" s="195" t="s">
        <v>133</v>
      </c>
      <c r="G5" s="195" t="s">
        <v>6</v>
      </c>
      <c r="H5" s="195"/>
      <c r="I5" s="195"/>
      <c r="J5" s="195"/>
      <c r="K5" s="195"/>
      <c r="L5" s="195"/>
      <c r="M5" s="195"/>
      <c r="N5" s="195"/>
      <c r="O5" s="195"/>
    </row>
    <row r="6" spans="1:15">
      <c r="A6" s="194"/>
      <c r="B6" s="195"/>
      <c r="C6" s="195"/>
      <c r="D6" s="202"/>
      <c r="E6" s="202"/>
      <c r="F6" s="195"/>
      <c r="G6" s="154" t="s">
        <v>7</v>
      </c>
      <c r="H6" s="154" t="s">
        <v>8</v>
      </c>
      <c r="I6" s="154" t="s">
        <v>9</v>
      </c>
      <c r="J6" s="154" t="s">
        <v>10</v>
      </c>
      <c r="K6" s="154" t="s">
        <v>11</v>
      </c>
      <c r="L6" s="154" t="s">
        <v>12</v>
      </c>
      <c r="M6" s="154" t="s">
        <v>13</v>
      </c>
      <c r="N6" s="154" t="s">
        <v>14</v>
      </c>
      <c r="O6" s="154" t="s">
        <v>15</v>
      </c>
    </row>
    <row r="7" spans="1:15" ht="25.5">
      <c r="A7" s="38" t="s">
        <v>16</v>
      </c>
      <c r="B7" s="39" t="s">
        <v>17</v>
      </c>
      <c r="C7" s="39" t="s">
        <v>18</v>
      </c>
      <c r="D7" s="39" t="s">
        <v>127</v>
      </c>
      <c r="E7" s="39" t="s">
        <v>20</v>
      </c>
      <c r="F7" s="39" t="s">
        <v>393</v>
      </c>
      <c r="G7" s="39" t="s">
        <v>22</v>
      </c>
      <c r="H7" s="39" t="s">
        <v>23</v>
      </c>
      <c r="I7" s="39" t="s">
        <v>24</v>
      </c>
      <c r="J7" s="39" t="s">
        <v>25</v>
      </c>
      <c r="K7" s="39" t="s">
        <v>26</v>
      </c>
      <c r="L7" s="39" t="s">
        <v>27</v>
      </c>
      <c r="M7" s="39" t="s">
        <v>28</v>
      </c>
      <c r="N7" s="39" t="s">
        <v>385</v>
      </c>
      <c r="O7" s="39" t="s">
        <v>386</v>
      </c>
    </row>
    <row r="8" spans="1:15">
      <c r="A8" s="40"/>
      <c r="B8" s="41" t="s">
        <v>195</v>
      </c>
      <c r="C8" s="41"/>
      <c r="D8" s="42"/>
      <c r="E8" s="42"/>
      <c r="F8" s="42">
        <v>86859.489999999991</v>
      </c>
      <c r="G8" s="42">
        <v>4883.9399999999996</v>
      </c>
      <c r="H8" s="42">
        <v>17894.310000000001</v>
      </c>
      <c r="I8" s="42">
        <v>4456.1400000000003</v>
      </c>
      <c r="J8" s="42">
        <v>11402.68</v>
      </c>
      <c r="K8" s="42">
        <v>26741.630000000005</v>
      </c>
      <c r="L8" s="42">
        <v>13326.92</v>
      </c>
      <c r="M8" s="42">
        <v>2711.13</v>
      </c>
      <c r="N8" s="42">
        <v>3182.4500000000003</v>
      </c>
      <c r="O8" s="42">
        <v>2260.29</v>
      </c>
    </row>
    <row r="9" spans="1:15">
      <c r="A9" s="43">
        <v>1</v>
      </c>
      <c r="B9" s="44" t="s">
        <v>29</v>
      </c>
      <c r="C9" s="108" t="s">
        <v>30</v>
      </c>
      <c r="D9" s="147">
        <v>80600</v>
      </c>
      <c r="E9" s="147">
        <f>F9-D9</f>
        <v>-351.80999999999767</v>
      </c>
      <c r="F9" s="53">
        <v>80248.19</v>
      </c>
      <c r="G9" s="53">
        <v>4080.2299999999991</v>
      </c>
      <c r="H9" s="53">
        <v>16534.650000000001</v>
      </c>
      <c r="I9" s="53">
        <v>4035.0499999999997</v>
      </c>
      <c r="J9" s="53">
        <v>10670.85</v>
      </c>
      <c r="K9" s="53">
        <v>25892.050000000003</v>
      </c>
      <c r="L9" s="53">
        <v>12140.92</v>
      </c>
      <c r="M9" s="53">
        <v>2347.37</v>
      </c>
      <c r="N9" s="53">
        <v>2723.5000000000005</v>
      </c>
      <c r="O9" s="53">
        <v>1823.5699999999997</v>
      </c>
    </row>
    <row r="10" spans="1:15">
      <c r="A10" s="45" t="s">
        <v>31</v>
      </c>
      <c r="B10" s="46" t="s">
        <v>32</v>
      </c>
      <c r="C10" s="47" t="s">
        <v>33</v>
      </c>
      <c r="D10" s="52">
        <v>6823</v>
      </c>
      <c r="E10" s="159">
        <f t="shared" ref="E10:E56" si="0">F10-D10</f>
        <v>13.3799999999992</v>
      </c>
      <c r="F10" s="52">
        <v>6836.3799999999992</v>
      </c>
      <c r="G10" s="52">
        <v>432.99</v>
      </c>
      <c r="H10" s="52">
        <v>1393.7699999999998</v>
      </c>
      <c r="I10" s="52">
        <v>838.73</v>
      </c>
      <c r="J10" s="52">
        <v>686.07999999999993</v>
      </c>
      <c r="K10" s="52">
        <v>337.77000000000004</v>
      </c>
      <c r="L10" s="52">
        <v>803.97</v>
      </c>
      <c r="M10" s="52">
        <v>443.9</v>
      </c>
      <c r="N10" s="52">
        <v>939.32999999999993</v>
      </c>
      <c r="O10" s="52">
        <v>959.83999999999992</v>
      </c>
    </row>
    <row r="11" spans="1:15">
      <c r="A11" s="48"/>
      <c r="B11" s="49" t="s">
        <v>34</v>
      </c>
      <c r="C11" s="50" t="s">
        <v>35</v>
      </c>
      <c r="D11" s="51">
        <v>2055</v>
      </c>
      <c r="E11" s="160">
        <f t="shared" si="0"/>
        <v>945.61000000000013</v>
      </c>
      <c r="F11" s="52">
        <v>3000.61</v>
      </c>
      <c r="G11" s="51">
        <v>77.23</v>
      </c>
      <c r="H11" s="51">
        <v>258.43</v>
      </c>
      <c r="I11" s="51">
        <v>232.76999999999998</v>
      </c>
      <c r="J11" s="51">
        <v>52.71</v>
      </c>
      <c r="K11" s="51">
        <v>332.05</v>
      </c>
      <c r="L11" s="51">
        <v>135.13999999999999</v>
      </c>
      <c r="M11" s="51">
        <v>267.29000000000002</v>
      </c>
      <c r="N11" s="51">
        <v>816.88</v>
      </c>
      <c r="O11" s="51">
        <v>828.11</v>
      </c>
    </row>
    <row r="12" spans="1:15">
      <c r="A12" s="45" t="s">
        <v>37</v>
      </c>
      <c r="B12" s="46" t="s">
        <v>38</v>
      </c>
      <c r="C12" s="47" t="s">
        <v>39</v>
      </c>
      <c r="D12" s="52">
        <v>20810</v>
      </c>
      <c r="E12" s="159">
        <f t="shared" si="0"/>
        <v>-3981.6900000000023</v>
      </c>
      <c r="F12" s="52">
        <v>16828.309999999998</v>
      </c>
      <c r="G12" s="52">
        <v>2360.0599999999995</v>
      </c>
      <c r="H12" s="52">
        <v>235.39000000000033</v>
      </c>
      <c r="I12" s="52">
        <v>2104.4299999999998</v>
      </c>
      <c r="J12" s="52">
        <v>1961.3400000000001</v>
      </c>
      <c r="K12" s="52">
        <v>876.13</v>
      </c>
      <c r="L12" s="52">
        <v>6339.34</v>
      </c>
      <c r="M12" s="52">
        <v>998.06000000000017</v>
      </c>
      <c r="N12" s="52">
        <v>1218.6400000000001</v>
      </c>
      <c r="O12" s="52">
        <v>734.92</v>
      </c>
    </row>
    <row r="13" spans="1:15">
      <c r="A13" s="45" t="s">
        <v>40</v>
      </c>
      <c r="B13" s="46" t="s">
        <v>41</v>
      </c>
      <c r="C13" s="47" t="s">
        <v>42</v>
      </c>
      <c r="D13" s="52">
        <v>3327</v>
      </c>
      <c r="E13" s="159">
        <f t="shared" si="0"/>
        <v>-380.81999999999971</v>
      </c>
      <c r="F13" s="52">
        <v>2946.1800000000003</v>
      </c>
      <c r="G13" s="52">
        <v>314.35000000000002</v>
      </c>
      <c r="H13" s="52">
        <v>237.09</v>
      </c>
      <c r="I13" s="52">
        <v>78.92</v>
      </c>
      <c r="J13" s="52">
        <v>91.570000000000007</v>
      </c>
      <c r="K13" s="52">
        <v>116.63</v>
      </c>
      <c r="L13" s="52">
        <v>1428.47</v>
      </c>
      <c r="M13" s="52">
        <v>57.77</v>
      </c>
      <c r="N13" s="52">
        <v>492.57</v>
      </c>
      <c r="O13" s="52">
        <v>128.81</v>
      </c>
    </row>
    <row r="14" spans="1:15">
      <c r="A14" s="45" t="s">
        <v>43</v>
      </c>
      <c r="B14" s="46" t="s">
        <v>44</v>
      </c>
      <c r="C14" s="47" t="s">
        <v>45</v>
      </c>
      <c r="D14" s="52">
        <v>8000</v>
      </c>
      <c r="E14" s="159">
        <f t="shared" si="0"/>
        <v>3687.76</v>
      </c>
      <c r="F14" s="52">
        <v>11687.76</v>
      </c>
      <c r="G14" s="52">
        <v>645.48</v>
      </c>
      <c r="H14" s="52">
        <v>2363.13</v>
      </c>
      <c r="I14" s="52">
        <v>13.58</v>
      </c>
      <c r="J14" s="52">
        <v>2855.7400000000002</v>
      </c>
      <c r="K14" s="52">
        <v>5809.83</v>
      </c>
      <c r="L14" s="52">
        <v>0</v>
      </c>
      <c r="M14" s="52">
        <v>0</v>
      </c>
      <c r="N14" s="52">
        <v>0</v>
      </c>
      <c r="O14" s="52">
        <v>0</v>
      </c>
    </row>
    <row r="15" spans="1:15">
      <c r="A15" s="45" t="s">
        <v>46</v>
      </c>
      <c r="B15" s="46" t="s">
        <v>48</v>
      </c>
      <c r="C15" s="47" t="s">
        <v>49</v>
      </c>
      <c r="D15" s="52">
        <v>41621</v>
      </c>
      <c r="E15" s="159">
        <f t="shared" si="0"/>
        <v>82.990000000005239</v>
      </c>
      <c r="F15" s="52">
        <v>41703.990000000005</v>
      </c>
      <c r="G15" s="52">
        <v>297.08000000000004</v>
      </c>
      <c r="H15" s="52">
        <v>12305.27</v>
      </c>
      <c r="I15" s="52">
        <v>946.59999999999991</v>
      </c>
      <c r="J15" s="52">
        <v>5026.12</v>
      </c>
      <c r="K15" s="52">
        <v>18731.690000000002</v>
      </c>
      <c r="L15" s="52">
        <v>3476.6800000000003</v>
      </c>
      <c r="M15" s="52">
        <v>847.64</v>
      </c>
      <c r="N15" s="52">
        <v>72.910000000000011</v>
      </c>
      <c r="O15" s="52">
        <v>0</v>
      </c>
    </row>
    <row r="16" spans="1:15">
      <c r="A16" s="45" t="s">
        <v>47</v>
      </c>
      <c r="B16" s="46" t="s">
        <v>51</v>
      </c>
      <c r="C16" s="47" t="s">
        <v>52</v>
      </c>
      <c r="D16" s="52">
        <v>18</v>
      </c>
      <c r="E16" s="159">
        <f t="shared" si="0"/>
        <v>-2.4299999999999997</v>
      </c>
      <c r="F16" s="52">
        <v>15.57</v>
      </c>
      <c r="G16" s="52">
        <v>10.27</v>
      </c>
      <c r="H16" s="52">
        <v>0</v>
      </c>
      <c r="I16" s="52">
        <v>2.79</v>
      </c>
      <c r="J16" s="52">
        <v>0</v>
      </c>
      <c r="K16" s="52">
        <v>0</v>
      </c>
      <c r="L16" s="52">
        <v>2.46</v>
      </c>
      <c r="M16" s="52">
        <v>0</v>
      </c>
      <c r="N16" s="52">
        <v>0.05</v>
      </c>
      <c r="O16" s="52">
        <v>0</v>
      </c>
    </row>
    <row r="17" spans="1:18">
      <c r="A17" s="45" t="s">
        <v>50</v>
      </c>
      <c r="B17" s="46" t="s">
        <v>53</v>
      </c>
      <c r="C17" s="47" t="s">
        <v>54</v>
      </c>
      <c r="D17" s="52"/>
      <c r="E17" s="159">
        <f t="shared" si="0"/>
        <v>230</v>
      </c>
      <c r="F17" s="52">
        <v>230</v>
      </c>
      <c r="G17" s="52">
        <v>20</v>
      </c>
      <c r="H17" s="52">
        <v>0</v>
      </c>
      <c r="I17" s="52">
        <v>50</v>
      </c>
      <c r="J17" s="52">
        <v>50</v>
      </c>
      <c r="K17" s="52">
        <v>20</v>
      </c>
      <c r="L17" s="52">
        <v>90</v>
      </c>
      <c r="M17" s="52">
        <v>0</v>
      </c>
      <c r="N17" s="52">
        <v>0</v>
      </c>
      <c r="O17" s="52">
        <v>0</v>
      </c>
    </row>
    <row r="18" spans="1:18">
      <c r="A18" s="43">
        <v>2</v>
      </c>
      <c r="B18" s="44" t="s">
        <v>55</v>
      </c>
      <c r="C18" s="108" t="s">
        <v>56</v>
      </c>
      <c r="D18" s="147">
        <v>4718</v>
      </c>
      <c r="E18" s="147">
        <f t="shared" si="0"/>
        <v>-232.98999999999978</v>
      </c>
      <c r="F18" s="53">
        <v>4485.01</v>
      </c>
      <c r="G18" s="53">
        <v>718.39000000000021</v>
      </c>
      <c r="H18" s="53">
        <v>486.87</v>
      </c>
      <c r="I18" s="53">
        <v>382.57</v>
      </c>
      <c r="J18" s="53">
        <v>522.57999999999993</v>
      </c>
      <c r="K18" s="53">
        <v>257.90000000000003</v>
      </c>
      <c r="L18" s="53">
        <v>908.89999999999986</v>
      </c>
      <c r="M18" s="53">
        <v>323.78000000000003</v>
      </c>
      <c r="N18" s="53">
        <v>447.9799999999999</v>
      </c>
      <c r="O18" s="53">
        <v>436.04</v>
      </c>
    </row>
    <row r="19" spans="1:18">
      <c r="A19" s="45" t="s">
        <v>57</v>
      </c>
      <c r="B19" s="46" t="s">
        <v>58</v>
      </c>
      <c r="C19" s="47" t="s">
        <v>59</v>
      </c>
      <c r="D19" s="52">
        <v>23</v>
      </c>
      <c r="E19" s="159">
        <v>2</v>
      </c>
      <c r="F19" s="52">
        <v>25</v>
      </c>
      <c r="G19" s="52">
        <v>5</v>
      </c>
      <c r="H19" s="52">
        <v>0</v>
      </c>
      <c r="I19" s="52">
        <v>0</v>
      </c>
      <c r="J19" s="19"/>
      <c r="K19" s="52">
        <v>0</v>
      </c>
      <c r="L19" s="52">
        <v>20</v>
      </c>
      <c r="M19" s="52">
        <v>0</v>
      </c>
      <c r="N19" s="52">
        <v>0</v>
      </c>
      <c r="O19" s="51">
        <v>0</v>
      </c>
      <c r="P19" s="191">
        <f>D19-D20</f>
        <v>-1677</v>
      </c>
      <c r="Q19" s="191">
        <f>E19-E20</f>
        <v>-116.8900000000001</v>
      </c>
      <c r="R19" s="191">
        <f>F19-F20</f>
        <v>-1793.89</v>
      </c>
    </row>
    <row r="20" spans="1:18" ht="75">
      <c r="A20" s="45"/>
      <c r="B20" s="119" t="s">
        <v>337</v>
      </c>
      <c r="C20" s="47"/>
      <c r="D20" s="19">
        <v>1700</v>
      </c>
      <c r="E20" s="113">
        <f t="shared" si="0"/>
        <v>118.8900000000001</v>
      </c>
      <c r="F20" s="19">
        <v>1818.89</v>
      </c>
      <c r="G20" s="52"/>
      <c r="H20" s="52"/>
      <c r="I20" s="52"/>
      <c r="J20" s="19"/>
      <c r="K20" s="52"/>
      <c r="L20" s="52"/>
      <c r="M20" s="52"/>
      <c r="N20" s="52"/>
      <c r="O20" s="51"/>
      <c r="P20" s="191">
        <f>J19-J20</f>
        <v>0</v>
      </c>
    </row>
    <row r="21" spans="1:18">
      <c r="A21" s="45" t="s">
        <v>60</v>
      </c>
      <c r="B21" s="46" t="s">
        <v>61</v>
      </c>
      <c r="C21" s="47" t="s">
        <v>62</v>
      </c>
      <c r="D21" s="52">
        <v>3</v>
      </c>
      <c r="E21" s="159">
        <f t="shared" si="0"/>
        <v>-0.16999999999999993</v>
      </c>
      <c r="F21" s="52">
        <v>2.83</v>
      </c>
      <c r="G21" s="52">
        <v>0.08</v>
      </c>
      <c r="H21" s="52">
        <v>0.08</v>
      </c>
      <c r="I21" s="52">
        <v>0.08</v>
      </c>
      <c r="J21" s="52">
        <v>0.08</v>
      </c>
      <c r="K21" s="52">
        <v>0.08</v>
      </c>
      <c r="L21" s="52">
        <v>0.08</v>
      </c>
      <c r="M21" s="52">
        <v>0.08</v>
      </c>
      <c r="N21" s="52">
        <v>2.19</v>
      </c>
      <c r="O21" s="51">
        <v>0.08</v>
      </c>
    </row>
    <row r="22" spans="1:18">
      <c r="A22" s="45" t="s">
        <v>63</v>
      </c>
      <c r="B22" s="46" t="s">
        <v>68</v>
      </c>
      <c r="C22" s="47" t="s">
        <v>69</v>
      </c>
      <c r="D22" s="52">
        <v>65</v>
      </c>
      <c r="E22" s="159">
        <f t="shared" si="0"/>
        <v>-35</v>
      </c>
      <c r="F22" s="52">
        <v>30</v>
      </c>
      <c r="G22" s="52">
        <v>30</v>
      </c>
      <c r="H22" s="52">
        <v>0</v>
      </c>
      <c r="I22" s="52">
        <v>0</v>
      </c>
      <c r="J22" s="52">
        <v>0</v>
      </c>
      <c r="K22" s="52">
        <v>0</v>
      </c>
      <c r="L22" s="52">
        <v>0</v>
      </c>
      <c r="M22" s="52">
        <v>0</v>
      </c>
      <c r="N22" s="52">
        <v>0</v>
      </c>
      <c r="O22" s="52">
        <v>0</v>
      </c>
    </row>
    <row r="23" spans="1:18">
      <c r="A23" s="45" t="s">
        <v>66</v>
      </c>
      <c r="B23" s="46" t="s">
        <v>71</v>
      </c>
      <c r="C23" s="47" t="s">
        <v>72</v>
      </c>
      <c r="D23" s="52">
        <v>14</v>
      </c>
      <c r="E23" s="159">
        <f t="shared" si="0"/>
        <v>69.980000000000018</v>
      </c>
      <c r="F23" s="52">
        <v>83.980000000000018</v>
      </c>
      <c r="G23" s="52">
        <v>16.2</v>
      </c>
      <c r="H23" s="52">
        <v>48.2</v>
      </c>
      <c r="I23" s="52">
        <v>0.2</v>
      </c>
      <c r="J23" s="52">
        <v>0.2</v>
      </c>
      <c r="K23" s="52">
        <v>7.2</v>
      </c>
      <c r="L23" s="52">
        <v>0.2</v>
      </c>
      <c r="M23" s="52">
        <v>0.2</v>
      </c>
      <c r="N23" s="52">
        <v>11.379999999999999</v>
      </c>
      <c r="O23" s="52">
        <v>0.2</v>
      </c>
    </row>
    <row r="24" spans="1:18">
      <c r="A24" s="45" t="s">
        <v>67</v>
      </c>
      <c r="B24" s="46" t="s">
        <v>74</v>
      </c>
      <c r="C24" s="47" t="s">
        <v>75</v>
      </c>
      <c r="D24" s="52">
        <v>41</v>
      </c>
      <c r="E24" s="159">
        <f t="shared" si="0"/>
        <v>27.709999999999994</v>
      </c>
      <c r="F24" s="52">
        <v>68.709999999999994</v>
      </c>
      <c r="G24" s="52">
        <v>2.82</v>
      </c>
      <c r="H24" s="52">
        <v>0.02</v>
      </c>
      <c r="I24" s="52">
        <v>0.52</v>
      </c>
      <c r="J24" s="52">
        <v>0</v>
      </c>
      <c r="K24" s="52">
        <v>0.09</v>
      </c>
      <c r="L24" s="52">
        <v>49.14</v>
      </c>
      <c r="M24" s="52">
        <v>0.26</v>
      </c>
      <c r="N24" s="52">
        <v>0.69</v>
      </c>
      <c r="O24" s="52">
        <v>15.17</v>
      </c>
    </row>
    <row r="25" spans="1:18">
      <c r="A25" s="45" t="s">
        <v>70</v>
      </c>
      <c r="B25" s="46" t="s">
        <v>77</v>
      </c>
      <c r="C25" s="47" t="s">
        <v>78</v>
      </c>
      <c r="D25" s="52">
        <v>107</v>
      </c>
      <c r="E25" s="159">
        <f t="shared" si="0"/>
        <v>-72.37</v>
      </c>
      <c r="F25" s="52">
        <v>34.630000000000003</v>
      </c>
      <c r="G25" s="52">
        <v>0</v>
      </c>
      <c r="H25" s="52">
        <v>34.630000000000003</v>
      </c>
      <c r="I25" s="52">
        <v>0</v>
      </c>
      <c r="J25" s="52">
        <v>0</v>
      </c>
      <c r="K25" s="52">
        <v>0</v>
      </c>
      <c r="L25" s="52">
        <v>0</v>
      </c>
      <c r="M25" s="52">
        <v>0</v>
      </c>
      <c r="N25" s="52">
        <v>0</v>
      </c>
      <c r="O25" s="52">
        <v>0</v>
      </c>
    </row>
    <row r="26" spans="1:18">
      <c r="A26" s="45" t="s">
        <v>73</v>
      </c>
      <c r="B26" s="46" t="s">
        <v>80</v>
      </c>
      <c r="C26" s="47" t="s">
        <v>81</v>
      </c>
      <c r="D26" s="52">
        <v>1361</v>
      </c>
      <c r="E26" s="159">
        <f t="shared" si="0"/>
        <v>0.26999999999998181</v>
      </c>
      <c r="F26" s="52">
        <v>1361.27</v>
      </c>
      <c r="G26" s="52">
        <v>282.33000000000004</v>
      </c>
      <c r="H26" s="52">
        <v>171.08999999999997</v>
      </c>
      <c r="I26" s="52">
        <v>161.31999999999996</v>
      </c>
      <c r="J26" s="52">
        <v>161.60999999999996</v>
      </c>
      <c r="K26" s="52">
        <v>50.220000000000006</v>
      </c>
      <c r="L26" s="52">
        <v>285.72999999999996</v>
      </c>
      <c r="M26" s="52">
        <v>40.49</v>
      </c>
      <c r="N26" s="52">
        <v>143.95999999999998</v>
      </c>
      <c r="O26" s="52">
        <v>64.52</v>
      </c>
    </row>
    <row r="27" spans="1:18" ht="15.6" hidden="1" customHeight="1">
      <c r="A27" s="48"/>
      <c r="B27" s="49" t="s">
        <v>326</v>
      </c>
      <c r="C27" s="50" t="s">
        <v>83</v>
      </c>
      <c r="D27" s="51"/>
      <c r="E27" s="159">
        <f t="shared" si="0"/>
        <v>638.15999999999985</v>
      </c>
      <c r="F27" s="52">
        <v>638.15999999999985</v>
      </c>
      <c r="G27" s="51">
        <v>158.44</v>
      </c>
      <c r="H27" s="51">
        <v>53.910000000000004</v>
      </c>
      <c r="I27" s="51">
        <v>59.41</v>
      </c>
      <c r="J27" s="51">
        <v>40.26</v>
      </c>
      <c r="K27" s="51">
        <v>39.03</v>
      </c>
      <c r="L27" s="51">
        <v>117.28</v>
      </c>
      <c r="M27" s="51">
        <v>30.69</v>
      </c>
      <c r="N27" s="51">
        <v>105.38</v>
      </c>
      <c r="O27" s="51">
        <v>33.76</v>
      </c>
    </row>
    <row r="28" spans="1:18" ht="15.6" hidden="1" customHeight="1">
      <c r="A28" s="48"/>
      <c r="B28" s="49" t="s">
        <v>327</v>
      </c>
      <c r="C28" s="50" t="s">
        <v>84</v>
      </c>
      <c r="D28" s="51"/>
      <c r="E28" s="159">
        <f t="shared" si="0"/>
        <v>273.15000000000003</v>
      </c>
      <c r="F28" s="52">
        <v>273.15000000000003</v>
      </c>
      <c r="G28" s="51">
        <v>1.84</v>
      </c>
      <c r="H28" s="51">
        <v>110.3</v>
      </c>
      <c r="I28" s="51">
        <v>0.28000000000000003</v>
      </c>
      <c r="J28" s="51">
        <v>47.63</v>
      </c>
      <c r="K28" s="51">
        <v>4.58</v>
      </c>
      <c r="L28" s="51">
        <v>59.65</v>
      </c>
      <c r="M28" s="51">
        <v>5.7</v>
      </c>
      <c r="N28" s="51">
        <v>19.91</v>
      </c>
      <c r="O28" s="51">
        <v>23.259999999999998</v>
      </c>
    </row>
    <row r="29" spans="1:18" ht="15.6" hidden="1" customHeight="1">
      <c r="A29" s="48"/>
      <c r="B29" s="49" t="s">
        <v>328</v>
      </c>
      <c r="C29" s="50" t="s">
        <v>85</v>
      </c>
      <c r="D29" s="51"/>
      <c r="E29" s="159">
        <f t="shared" si="0"/>
        <v>362.09999999999997</v>
      </c>
      <c r="F29" s="52">
        <v>362.09999999999997</v>
      </c>
      <c r="G29" s="51">
        <v>106.82</v>
      </c>
      <c r="H29" s="51">
        <v>0.38</v>
      </c>
      <c r="I29" s="51">
        <v>95.38</v>
      </c>
      <c r="J29" s="51">
        <v>61.819999999999993</v>
      </c>
      <c r="K29" s="51">
        <v>0.38</v>
      </c>
      <c r="L29" s="51">
        <v>96.18</v>
      </c>
      <c r="M29" s="51">
        <v>0.38</v>
      </c>
      <c r="N29" s="51">
        <v>0.38</v>
      </c>
      <c r="O29" s="51">
        <v>0.38</v>
      </c>
    </row>
    <row r="30" spans="1:18" ht="15.6" hidden="1" customHeight="1">
      <c r="A30" s="48"/>
      <c r="B30" s="49" t="s">
        <v>329</v>
      </c>
      <c r="C30" s="50" t="s">
        <v>330</v>
      </c>
      <c r="D30" s="51"/>
      <c r="E30" s="159">
        <f t="shared" si="0"/>
        <v>1.22</v>
      </c>
      <c r="F30" s="52">
        <v>1.22</v>
      </c>
      <c r="G30" s="51">
        <v>0.04</v>
      </c>
      <c r="H30" s="51">
        <v>0.01</v>
      </c>
      <c r="I30" s="51">
        <v>7.0000000000000007E-2</v>
      </c>
      <c r="J30" s="51">
        <v>0.01</v>
      </c>
      <c r="K30" s="51">
        <v>0.02</v>
      </c>
      <c r="L30" s="51">
        <v>0.02</v>
      </c>
      <c r="M30" s="51">
        <v>0.06</v>
      </c>
      <c r="N30" s="51">
        <v>0.97</v>
      </c>
      <c r="O30" s="51">
        <v>0.02</v>
      </c>
    </row>
    <row r="31" spans="1:18" ht="15.6" hidden="1" customHeight="1">
      <c r="A31" s="48"/>
      <c r="B31" s="49" t="s">
        <v>331</v>
      </c>
      <c r="C31" s="50" t="s">
        <v>332</v>
      </c>
      <c r="D31" s="51">
        <v>37</v>
      </c>
      <c r="E31" s="159">
        <f t="shared" si="0"/>
        <v>-36.1</v>
      </c>
      <c r="F31" s="52">
        <v>0.90000000000000013</v>
      </c>
      <c r="G31" s="51">
        <v>0</v>
      </c>
      <c r="H31" s="51">
        <v>0</v>
      </c>
      <c r="I31" s="51">
        <v>0</v>
      </c>
      <c r="J31" s="51">
        <v>0</v>
      </c>
      <c r="K31" s="51">
        <v>0</v>
      </c>
      <c r="L31" s="51">
        <v>0.34</v>
      </c>
      <c r="M31" s="51">
        <v>0</v>
      </c>
      <c r="N31" s="51">
        <v>0.56000000000000005</v>
      </c>
      <c r="O31" s="51">
        <v>0</v>
      </c>
    </row>
    <row r="32" spans="1:18" ht="15.6" hidden="1" customHeight="1">
      <c r="A32" s="48"/>
      <c r="B32" s="49" t="s">
        <v>333</v>
      </c>
      <c r="C32" s="50" t="s">
        <v>86</v>
      </c>
      <c r="D32" s="51">
        <v>24</v>
      </c>
      <c r="E32" s="159">
        <f t="shared" si="0"/>
        <v>-15.620000000000001</v>
      </c>
      <c r="F32" s="52">
        <v>8.379999999999999</v>
      </c>
      <c r="G32" s="51">
        <v>4.13</v>
      </c>
      <c r="H32" s="51">
        <v>0.32</v>
      </c>
      <c r="I32" s="51">
        <v>1.29</v>
      </c>
      <c r="J32" s="51">
        <v>0.71</v>
      </c>
      <c r="K32" s="51">
        <v>0.31</v>
      </c>
      <c r="L32" s="51">
        <v>1.21</v>
      </c>
      <c r="M32" s="51">
        <v>0.22000000000000003</v>
      </c>
      <c r="N32" s="51">
        <v>0.15</v>
      </c>
      <c r="O32" s="51">
        <v>0.04</v>
      </c>
    </row>
    <row r="33" spans="1:15" ht="15.6" hidden="1" customHeight="1">
      <c r="A33" s="48"/>
      <c r="B33" s="49" t="s">
        <v>334</v>
      </c>
      <c r="C33" s="50" t="s">
        <v>87</v>
      </c>
      <c r="D33" s="51">
        <v>41</v>
      </c>
      <c r="E33" s="159">
        <f t="shared" si="0"/>
        <v>2.4600000000000009</v>
      </c>
      <c r="F33" s="52">
        <v>43.46</v>
      </c>
      <c r="G33" s="51">
        <v>5.46</v>
      </c>
      <c r="H33" s="51">
        <v>4.45</v>
      </c>
      <c r="I33" s="51">
        <v>2.85</v>
      </c>
      <c r="J33" s="51">
        <v>3.92</v>
      </c>
      <c r="K33" s="51">
        <v>3.6</v>
      </c>
      <c r="L33" s="51">
        <v>6.15</v>
      </c>
      <c r="M33" s="51">
        <v>1.71</v>
      </c>
      <c r="N33" s="51">
        <v>10.42</v>
      </c>
      <c r="O33" s="51">
        <v>4.8999999999999995</v>
      </c>
    </row>
    <row r="34" spans="1:15" ht="15.6" hidden="1" customHeight="1">
      <c r="A34" s="48"/>
      <c r="B34" s="49" t="s">
        <v>335</v>
      </c>
      <c r="C34" s="50" t="s">
        <v>88</v>
      </c>
      <c r="D34" s="51">
        <v>39</v>
      </c>
      <c r="E34" s="159">
        <f t="shared" si="0"/>
        <v>-9.0699999999999967</v>
      </c>
      <c r="F34" s="52">
        <v>29.930000000000003</v>
      </c>
      <c r="G34" s="51">
        <v>5.41</v>
      </c>
      <c r="H34" s="51">
        <v>1.4200000000000002</v>
      </c>
      <c r="I34" s="51">
        <v>1.48</v>
      </c>
      <c r="J34" s="51">
        <v>7.26</v>
      </c>
      <c r="K34" s="51">
        <v>2.2999999999999998</v>
      </c>
      <c r="L34" s="51">
        <v>3.8</v>
      </c>
      <c r="M34" s="51">
        <v>1.73</v>
      </c>
      <c r="N34" s="51">
        <v>4.37</v>
      </c>
      <c r="O34" s="51">
        <v>2.16</v>
      </c>
    </row>
    <row r="35" spans="1:15" ht="15.6" hidden="1" customHeight="1">
      <c r="A35" s="48"/>
      <c r="B35" s="49" t="s">
        <v>336</v>
      </c>
      <c r="C35" s="50" t="s">
        <v>89</v>
      </c>
      <c r="D35" s="51"/>
      <c r="E35" s="159">
        <f t="shared" si="0"/>
        <v>3.9700000000000006</v>
      </c>
      <c r="F35" s="52">
        <v>3.9700000000000006</v>
      </c>
      <c r="G35" s="51">
        <v>0.19</v>
      </c>
      <c r="H35" s="51">
        <v>0.3</v>
      </c>
      <c r="I35" s="51">
        <v>0.56000000000000005</v>
      </c>
      <c r="J35" s="51">
        <v>0</v>
      </c>
      <c r="K35" s="51">
        <v>0</v>
      </c>
      <c r="L35" s="51">
        <v>1.1000000000000001</v>
      </c>
      <c r="M35" s="51">
        <v>0</v>
      </c>
      <c r="N35" s="51">
        <v>1.82</v>
      </c>
      <c r="O35" s="51">
        <v>0</v>
      </c>
    </row>
    <row r="36" spans="1:15" s="6" customFormat="1">
      <c r="A36" s="48"/>
      <c r="B36" s="49" t="s">
        <v>331</v>
      </c>
      <c r="C36" s="50" t="s">
        <v>332</v>
      </c>
      <c r="D36" s="51">
        <v>37</v>
      </c>
      <c r="E36" s="159">
        <f t="shared" si="0"/>
        <v>-36.1</v>
      </c>
      <c r="F36" s="51">
        <v>0.90000000000000013</v>
      </c>
      <c r="G36" s="51">
        <v>0</v>
      </c>
      <c r="H36" s="51">
        <v>0</v>
      </c>
      <c r="I36" s="51">
        <v>0</v>
      </c>
      <c r="J36" s="51">
        <v>0</v>
      </c>
      <c r="K36" s="51">
        <v>0</v>
      </c>
      <c r="L36" s="51">
        <v>0.34</v>
      </c>
      <c r="M36" s="51">
        <v>0</v>
      </c>
      <c r="N36" s="51">
        <v>0.56000000000000005</v>
      </c>
      <c r="O36" s="51">
        <v>0</v>
      </c>
    </row>
    <row r="37" spans="1:15" s="6" customFormat="1">
      <c r="A37" s="48"/>
      <c r="B37" s="49" t="s">
        <v>333</v>
      </c>
      <c r="C37" s="50" t="s">
        <v>86</v>
      </c>
      <c r="D37" s="51">
        <v>24</v>
      </c>
      <c r="E37" s="159">
        <f t="shared" si="0"/>
        <v>-15.620000000000001</v>
      </c>
      <c r="F37" s="51">
        <v>8.379999999999999</v>
      </c>
      <c r="G37" s="51">
        <v>4.13</v>
      </c>
      <c r="H37" s="51">
        <v>0.32</v>
      </c>
      <c r="I37" s="51">
        <v>1.29</v>
      </c>
      <c r="J37" s="51">
        <v>0.71</v>
      </c>
      <c r="K37" s="51">
        <v>0.31</v>
      </c>
      <c r="L37" s="51">
        <v>1.21</v>
      </c>
      <c r="M37" s="51">
        <v>0.22000000000000003</v>
      </c>
      <c r="N37" s="51">
        <v>0.15</v>
      </c>
      <c r="O37" s="51">
        <v>0.04</v>
      </c>
    </row>
    <row r="38" spans="1:15" s="6" customFormat="1">
      <c r="A38" s="48"/>
      <c r="B38" s="49" t="s">
        <v>334</v>
      </c>
      <c r="C38" s="50" t="s">
        <v>87</v>
      </c>
      <c r="D38" s="51">
        <v>41</v>
      </c>
      <c r="E38" s="159">
        <f t="shared" si="0"/>
        <v>2.4600000000000009</v>
      </c>
      <c r="F38" s="51">
        <v>43.46</v>
      </c>
      <c r="G38" s="51">
        <v>5.46</v>
      </c>
      <c r="H38" s="51">
        <v>4.45</v>
      </c>
      <c r="I38" s="51">
        <v>2.85</v>
      </c>
      <c r="J38" s="51">
        <v>3.92</v>
      </c>
      <c r="K38" s="51">
        <v>3.6</v>
      </c>
      <c r="L38" s="51">
        <v>6.15</v>
      </c>
      <c r="M38" s="51">
        <v>1.71</v>
      </c>
      <c r="N38" s="51">
        <v>10.42</v>
      </c>
      <c r="O38" s="51">
        <v>4.8999999999999995</v>
      </c>
    </row>
    <row r="39" spans="1:15" s="6" customFormat="1">
      <c r="A39" s="48"/>
      <c r="B39" s="49" t="s">
        <v>335</v>
      </c>
      <c r="C39" s="50" t="s">
        <v>88</v>
      </c>
      <c r="D39" s="51">
        <v>39</v>
      </c>
      <c r="E39" s="159">
        <f t="shared" si="0"/>
        <v>-9.0699999999999967</v>
      </c>
      <c r="F39" s="51">
        <v>29.930000000000003</v>
      </c>
      <c r="G39" s="51">
        <v>5.41</v>
      </c>
      <c r="H39" s="51">
        <v>1.4200000000000002</v>
      </c>
      <c r="I39" s="51">
        <v>1.48</v>
      </c>
      <c r="J39" s="51">
        <v>7.26</v>
      </c>
      <c r="K39" s="51">
        <v>2.2999999999999998</v>
      </c>
      <c r="L39" s="51">
        <v>3.8</v>
      </c>
      <c r="M39" s="51">
        <v>1.73</v>
      </c>
      <c r="N39" s="51">
        <v>4.37</v>
      </c>
      <c r="O39" s="51">
        <v>2.16</v>
      </c>
    </row>
    <row r="40" spans="1:15">
      <c r="A40" s="45" t="s">
        <v>76</v>
      </c>
      <c r="B40" s="46" t="s">
        <v>93</v>
      </c>
      <c r="C40" s="47" t="s">
        <v>94</v>
      </c>
      <c r="D40" s="52">
        <v>18</v>
      </c>
      <c r="E40" s="159">
        <f t="shared" si="0"/>
        <v>-11.5</v>
      </c>
      <c r="F40" s="52">
        <v>6.5</v>
      </c>
      <c r="G40" s="52">
        <v>0</v>
      </c>
      <c r="H40" s="52">
        <v>1.5</v>
      </c>
      <c r="I40" s="52">
        <v>0</v>
      </c>
      <c r="J40" s="52">
        <v>5</v>
      </c>
      <c r="K40" s="52">
        <v>0</v>
      </c>
      <c r="L40" s="52">
        <v>0</v>
      </c>
      <c r="M40" s="52">
        <v>0</v>
      </c>
      <c r="N40" s="52">
        <v>0</v>
      </c>
      <c r="O40" s="52">
        <v>0</v>
      </c>
    </row>
    <row r="41" spans="1:15">
      <c r="A41" s="45" t="s">
        <v>79</v>
      </c>
      <c r="B41" s="46" t="s">
        <v>96</v>
      </c>
      <c r="C41" s="47" t="s">
        <v>97</v>
      </c>
      <c r="D41" s="52">
        <v>988</v>
      </c>
      <c r="E41" s="159">
        <f t="shared" si="0"/>
        <v>9.6000000000000227</v>
      </c>
      <c r="F41" s="52">
        <v>997.6</v>
      </c>
      <c r="G41" s="52">
        <v>178.97</v>
      </c>
      <c r="H41" s="52">
        <v>94.87</v>
      </c>
      <c r="I41" s="52">
        <v>49.029999999999994</v>
      </c>
      <c r="J41" s="52">
        <v>66.83</v>
      </c>
      <c r="K41" s="52">
        <v>62.879999999999995</v>
      </c>
      <c r="L41" s="52">
        <v>202.20999999999998</v>
      </c>
      <c r="M41" s="52">
        <v>45.239999999999995</v>
      </c>
      <c r="N41" s="52">
        <v>146.58000000000001</v>
      </c>
      <c r="O41" s="52">
        <v>150.99000000000004</v>
      </c>
    </row>
    <row r="42" spans="1:15">
      <c r="A42" s="45" t="s">
        <v>90</v>
      </c>
      <c r="B42" s="46" t="s">
        <v>99</v>
      </c>
      <c r="C42" s="47" t="s">
        <v>100</v>
      </c>
      <c r="D42" s="52">
        <v>69</v>
      </c>
      <c r="E42" s="159">
        <f t="shared" si="0"/>
        <v>-69</v>
      </c>
      <c r="F42" s="52">
        <v>0</v>
      </c>
      <c r="G42" s="52">
        <v>0</v>
      </c>
      <c r="H42" s="52">
        <v>0</v>
      </c>
      <c r="I42" s="52">
        <v>0</v>
      </c>
      <c r="J42" s="52">
        <v>0</v>
      </c>
      <c r="K42" s="52">
        <v>0</v>
      </c>
      <c r="L42" s="52">
        <v>0</v>
      </c>
      <c r="M42" s="52">
        <v>0</v>
      </c>
      <c r="N42" s="52">
        <v>0</v>
      </c>
      <c r="O42" s="52">
        <v>0</v>
      </c>
    </row>
    <row r="43" spans="1:15">
      <c r="A43" s="45" t="s">
        <v>91</v>
      </c>
      <c r="B43" s="46" t="s">
        <v>102</v>
      </c>
      <c r="C43" s="47" t="s">
        <v>103</v>
      </c>
      <c r="D43" s="52">
        <v>36</v>
      </c>
      <c r="E43" s="159">
        <f t="shared" si="0"/>
        <v>-6.4700000000000024</v>
      </c>
      <c r="F43" s="52">
        <v>29.529999999999998</v>
      </c>
      <c r="G43" s="52">
        <v>9.85</v>
      </c>
      <c r="H43" s="52">
        <v>0.69</v>
      </c>
      <c r="I43" s="52">
        <v>1.2999999999999998</v>
      </c>
      <c r="J43" s="52">
        <v>1.43</v>
      </c>
      <c r="K43" s="52">
        <v>0.96</v>
      </c>
      <c r="L43" s="52">
        <v>0.78</v>
      </c>
      <c r="M43" s="52">
        <v>0.53</v>
      </c>
      <c r="N43" s="52">
        <v>12.43</v>
      </c>
      <c r="O43" s="52">
        <v>1.56</v>
      </c>
    </row>
    <row r="44" spans="1:15">
      <c r="A44" s="45" t="s">
        <v>92</v>
      </c>
      <c r="B44" s="46" t="s">
        <v>105</v>
      </c>
      <c r="C44" s="47" t="s">
        <v>106</v>
      </c>
      <c r="D44" s="52">
        <v>2</v>
      </c>
      <c r="E44" s="159">
        <f t="shared" si="0"/>
        <v>-2</v>
      </c>
      <c r="F44" s="52">
        <v>0</v>
      </c>
      <c r="G44" s="52">
        <v>0</v>
      </c>
      <c r="H44" s="52">
        <v>0</v>
      </c>
      <c r="I44" s="52">
        <v>0</v>
      </c>
      <c r="J44" s="52">
        <v>0</v>
      </c>
      <c r="K44" s="52">
        <v>0</v>
      </c>
      <c r="L44" s="52">
        <v>0</v>
      </c>
      <c r="M44" s="52">
        <v>0</v>
      </c>
      <c r="N44" s="52">
        <v>0</v>
      </c>
      <c r="O44" s="52">
        <v>0</v>
      </c>
    </row>
    <row r="45" spans="1:15">
      <c r="A45" s="45" t="s">
        <v>95</v>
      </c>
      <c r="B45" s="46" t="s">
        <v>109</v>
      </c>
      <c r="C45" s="47" t="s">
        <v>110</v>
      </c>
      <c r="D45" s="52">
        <v>1</v>
      </c>
      <c r="E45" s="159">
        <f t="shared" si="0"/>
        <v>2.8200000000000003</v>
      </c>
      <c r="F45" s="52">
        <v>3.8200000000000003</v>
      </c>
      <c r="G45" s="52">
        <v>0</v>
      </c>
      <c r="H45" s="52">
        <v>0</v>
      </c>
      <c r="I45" s="52">
        <v>0</v>
      </c>
      <c r="J45" s="52">
        <v>0</v>
      </c>
      <c r="K45" s="52">
        <v>0</v>
      </c>
      <c r="L45" s="52">
        <v>2.16</v>
      </c>
      <c r="M45" s="52">
        <v>0.5</v>
      </c>
      <c r="N45" s="52">
        <v>0.25</v>
      </c>
      <c r="O45" s="52">
        <v>0.91</v>
      </c>
    </row>
    <row r="46" spans="1:15">
      <c r="A46" s="45" t="s">
        <v>98</v>
      </c>
      <c r="B46" s="46" t="s">
        <v>112</v>
      </c>
      <c r="C46" s="47" t="s">
        <v>113</v>
      </c>
      <c r="D46" s="52">
        <v>64</v>
      </c>
      <c r="E46" s="159">
        <f t="shared" si="0"/>
        <v>-2.3399999999999892</v>
      </c>
      <c r="F46" s="52">
        <v>61.660000000000011</v>
      </c>
      <c r="G46" s="52">
        <v>10.08</v>
      </c>
      <c r="H46" s="52">
        <v>10.270000000000001</v>
      </c>
      <c r="I46" s="52">
        <v>3.7</v>
      </c>
      <c r="J46" s="52">
        <v>2.2599999999999998</v>
      </c>
      <c r="K46" s="52">
        <v>5.75</v>
      </c>
      <c r="L46" s="52">
        <v>11.81</v>
      </c>
      <c r="M46" s="52">
        <v>3.45</v>
      </c>
      <c r="N46" s="52">
        <v>7.09</v>
      </c>
      <c r="O46" s="52">
        <v>7.25</v>
      </c>
    </row>
    <row r="47" spans="1:15">
      <c r="A47" s="45" t="s">
        <v>101</v>
      </c>
      <c r="B47" s="46" t="s">
        <v>114</v>
      </c>
      <c r="C47" s="47" t="s">
        <v>115</v>
      </c>
      <c r="D47" s="52"/>
      <c r="E47" s="159">
        <f t="shared" si="0"/>
        <v>49.7</v>
      </c>
      <c r="F47" s="52">
        <v>49.7</v>
      </c>
      <c r="G47" s="52">
        <v>5</v>
      </c>
      <c r="H47" s="52">
        <v>5</v>
      </c>
      <c r="I47" s="52">
        <v>2.5</v>
      </c>
      <c r="J47" s="52">
        <v>10</v>
      </c>
      <c r="K47" s="52">
        <v>2</v>
      </c>
      <c r="L47" s="52">
        <v>0</v>
      </c>
      <c r="M47" s="52">
        <v>0</v>
      </c>
      <c r="N47" s="52">
        <v>5</v>
      </c>
      <c r="O47" s="52">
        <v>20.2</v>
      </c>
    </row>
    <row r="48" spans="1:15">
      <c r="A48" s="45" t="s">
        <v>104</v>
      </c>
      <c r="B48" s="46" t="s">
        <v>116</v>
      </c>
      <c r="C48" s="47" t="s">
        <v>117</v>
      </c>
      <c r="D48" s="52"/>
      <c r="E48" s="159">
        <f t="shared" si="0"/>
        <v>5.33</v>
      </c>
      <c r="F48" s="52">
        <v>5.33</v>
      </c>
      <c r="G48" s="52">
        <v>0.44999999999999996</v>
      </c>
      <c r="H48" s="52">
        <v>0.35</v>
      </c>
      <c r="I48" s="52">
        <v>5.0000000000000017E-2</v>
      </c>
      <c r="J48" s="52">
        <v>0.3</v>
      </c>
      <c r="K48" s="52">
        <v>0.55000000000000004</v>
      </c>
      <c r="L48" s="52">
        <v>1.25</v>
      </c>
      <c r="M48" s="52">
        <v>0.8</v>
      </c>
      <c r="N48" s="52">
        <v>0.9</v>
      </c>
      <c r="O48" s="52">
        <v>0.67999999999999994</v>
      </c>
    </row>
    <row r="49" spans="1:15">
      <c r="A49" s="45" t="s">
        <v>107</v>
      </c>
      <c r="B49" s="46" t="s">
        <v>118</v>
      </c>
      <c r="C49" s="47" t="s">
        <v>119</v>
      </c>
      <c r="D49" s="52"/>
      <c r="E49" s="159">
        <f t="shared" si="0"/>
        <v>3.58</v>
      </c>
      <c r="F49" s="52">
        <v>3.58</v>
      </c>
      <c r="G49" s="52">
        <v>0</v>
      </c>
      <c r="H49" s="52">
        <v>0</v>
      </c>
      <c r="I49" s="52">
        <v>0</v>
      </c>
      <c r="J49" s="52">
        <v>0</v>
      </c>
      <c r="K49" s="52">
        <v>0</v>
      </c>
      <c r="L49" s="52">
        <v>0</v>
      </c>
      <c r="M49" s="52">
        <v>3.58</v>
      </c>
      <c r="N49" s="52">
        <v>0</v>
      </c>
      <c r="O49" s="52">
        <v>0</v>
      </c>
    </row>
    <row r="50" spans="1:15">
      <c r="A50" s="45" t="s">
        <v>108</v>
      </c>
      <c r="B50" s="46" t="s">
        <v>120</v>
      </c>
      <c r="C50" s="47" t="s">
        <v>121</v>
      </c>
      <c r="D50" s="52"/>
      <c r="E50" s="159">
        <f t="shared" si="0"/>
        <v>1703.8</v>
      </c>
      <c r="F50" s="52">
        <v>1703.8</v>
      </c>
      <c r="G50" s="52">
        <v>177.61</v>
      </c>
      <c r="H50" s="52">
        <v>117.95</v>
      </c>
      <c r="I50" s="52">
        <v>162.66</v>
      </c>
      <c r="J50" s="52">
        <v>274.87</v>
      </c>
      <c r="K50" s="52">
        <v>125.00999999999999</v>
      </c>
      <c r="L50" s="52">
        <v>334.06</v>
      </c>
      <c r="M50" s="52">
        <v>224.59</v>
      </c>
      <c r="N50" s="52">
        <v>115.03</v>
      </c>
      <c r="O50" s="52">
        <v>172.02</v>
      </c>
    </row>
    <row r="51" spans="1:15">
      <c r="A51" s="45" t="s">
        <v>111</v>
      </c>
      <c r="B51" s="46" t="s">
        <v>122</v>
      </c>
      <c r="C51" s="47" t="s">
        <v>123</v>
      </c>
      <c r="D51" s="52"/>
      <c r="E51" s="159">
        <f t="shared" si="0"/>
        <v>17.07</v>
      </c>
      <c r="F51" s="52">
        <v>17.07</v>
      </c>
      <c r="G51" s="52">
        <v>0</v>
      </c>
      <c r="H51" s="52">
        <v>2.2200000000000002</v>
      </c>
      <c r="I51" s="52">
        <v>1.21</v>
      </c>
      <c r="J51" s="52">
        <v>0</v>
      </c>
      <c r="K51" s="52">
        <v>3.16</v>
      </c>
      <c r="L51" s="52">
        <v>1.48</v>
      </c>
      <c r="M51" s="52">
        <v>4.0599999999999996</v>
      </c>
      <c r="N51" s="52">
        <v>2.48</v>
      </c>
      <c r="O51" s="52">
        <v>2.46</v>
      </c>
    </row>
    <row r="52" spans="1:15">
      <c r="A52" s="43">
        <v>3</v>
      </c>
      <c r="B52" s="44" t="s">
        <v>124</v>
      </c>
      <c r="C52" s="108" t="s">
        <v>82</v>
      </c>
      <c r="D52" s="147">
        <v>1541</v>
      </c>
      <c r="E52" s="147">
        <f t="shared" si="0"/>
        <v>585.28999999999951</v>
      </c>
      <c r="F52" s="53">
        <v>2126.2899999999995</v>
      </c>
      <c r="G52" s="53">
        <v>85.32</v>
      </c>
      <c r="H52" s="53">
        <v>872.79</v>
      </c>
      <c r="I52" s="53">
        <v>38.520000000000003</v>
      </c>
      <c r="J52" s="53">
        <v>209.25</v>
      </c>
      <c r="K52" s="53">
        <v>591.68000000000006</v>
      </c>
      <c r="L52" s="53">
        <v>277.10000000000002</v>
      </c>
      <c r="M52" s="53">
        <v>39.979999999999997</v>
      </c>
      <c r="N52" s="53">
        <v>10.97</v>
      </c>
      <c r="O52" s="53">
        <v>0.68</v>
      </c>
    </row>
    <row r="53" spans="1:15">
      <c r="A53" s="111"/>
      <c r="B53" s="111" t="s">
        <v>500</v>
      </c>
      <c r="C53" s="111"/>
      <c r="D53" s="52">
        <v>1541</v>
      </c>
      <c r="E53" s="159">
        <f t="shared" si="0"/>
        <v>585.28999999999951</v>
      </c>
      <c r="F53" s="52">
        <v>2126.2899999999995</v>
      </c>
      <c r="G53" s="52">
        <v>85.32</v>
      </c>
      <c r="H53" s="52">
        <v>872.79</v>
      </c>
      <c r="I53" s="52">
        <v>38.520000000000003</v>
      </c>
      <c r="J53" s="52">
        <v>209.25</v>
      </c>
      <c r="K53" s="52">
        <v>591.68000000000006</v>
      </c>
      <c r="L53" s="52">
        <v>277.10000000000002</v>
      </c>
      <c r="M53" s="52">
        <v>39.979999999999997</v>
      </c>
      <c r="N53" s="52">
        <v>10.97</v>
      </c>
      <c r="O53" s="52">
        <v>0.68</v>
      </c>
    </row>
    <row r="54" spans="1:15">
      <c r="A54" s="111"/>
      <c r="B54" s="111" t="s">
        <v>501</v>
      </c>
      <c r="C54" s="111"/>
      <c r="D54" s="52">
        <v>2300</v>
      </c>
      <c r="E54" s="159">
        <f t="shared" si="0"/>
        <v>-585.07999999999993</v>
      </c>
      <c r="F54" s="52">
        <v>1714.92</v>
      </c>
      <c r="G54" s="52">
        <v>5.82</v>
      </c>
      <c r="H54" s="52">
        <v>524.27</v>
      </c>
      <c r="I54" s="52">
        <v>2</v>
      </c>
      <c r="J54" s="52">
        <v>3.44</v>
      </c>
      <c r="K54" s="52">
        <v>1165.74</v>
      </c>
      <c r="L54" s="52">
        <v>13.5</v>
      </c>
      <c r="M54" s="52">
        <v>0</v>
      </c>
      <c r="N54" s="52">
        <v>0.15</v>
      </c>
      <c r="O54" s="52">
        <v>0</v>
      </c>
    </row>
    <row r="55" spans="1:15">
      <c r="A55" s="43">
        <v>4</v>
      </c>
      <c r="B55" s="15" t="s">
        <v>502</v>
      </c>
      <c r="C55" s="111"/>
      <c r="D55" s="53" t="s">
        <v>504</v>
      </c>
      <c r="E55" s="159"/>
      <c r="F55" s="53"/>
      <c r="G55" s="53"/>
      <c r="H55" s="53"/>
      <c r="I55" s="53"/>
      <c r="J55" s="53"/>
      <c r="K55" s="53"/>
      <c r="L55" s="53"/>
      <c r="M55" s="53"/>
      <c r="N55" s="53"/>
      <c r="O55" s="53"/>
    </row>
    <row r="56" spans="1:15">
      <c r="A56" s="43">
        <v>5</v>
      </c>
      <c r="B56" s="15" t="s">
        <v>503</v>
      </c>
      <c r="C56" s="111"/>
      <c r="D56" s="53">
        <v>2150</v>
      </c>
      <c r="E56" s="147">
        <f t="shared" si="0"/>
        <v>-2150</v>
      </c>
      <c r="F56" s="53">
        <v>0</v>
      </c>
      <c r="G56" s="53"/>
      <c r="H56" s="53"/>
      <c r="I56" s="53"/>
      <c r="J56" s="53"/>
      <c r="K56" s="53"/>
      <c r="L56" s="53"/>
      <c r="M56" s="53"/>
      <c r="N56" s="53"/>
      <c r="O56" s="53"/>
    </row>
  </sheetData>
  <mergeCells count="9">
    <mergeCell ref="A2:O2"/>
    <mergeCell ref="A5:A6"/>
    <mergeCell ref="B5:B6"/>
    <mergeCell ref="C5:C6"/>
    <mergeCell ref="F5:F6"/>
    <mergeCell ref="E5:E6"/>
    <mergeCell ref="G5:O5"/>
    <mergeCell ref="I4:O4"/>
    <mergeCell ref="D5:D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M41"/>
  <sheetViews>
    <sheetView showZeros="0" topLeftCell="A22" workbookViewId="0">
      <selection activeCell="D12" sqref="A1:M41"/>
    </sheetView>
  </sheetViews>
  <sheetFormatPr defaultColWidth="8.75" defaultRowHeight="15.75"/>
  <cols>
    <col min="1" max="1" width="8.75" style="62"/>
    <col min="2" max="2" width="32.375" style="62" customWidth="1"/>
    <col min="3" max="3" width="10.875" style="62" customWidth="1"/>
    <col min="4" max="16384" width="8.75" style="62"/>
  </cols>
  <sheetData>
    <row r="1" spans="1:13">
      <c r="A1" s="60" t="s">
        <v>131</v>
      </c>
    </row>
    <row r="2" spans="1:13">
      <c r="A2" s="204" t="s">
        <v>132</v>
      </c>
      <c r="B2" s="204"/>
      <c r="C2" s="204"/>
      <c r="D2" s="204"/>
      <c r="E2" s="204"/>
      <c r="F2" s="204"/>
      <c r="G2" s="204"/>
      <c r="H2" s="204"/>
      <c r="I2" s="204"/>
      <c r="J2" s="204"/>
      <c r="K2" s="204"/>
      <c r="L2" s="204"/>
      <c r="M2" s="204"/>
    </row>
    <row r="3" spans="1:13" ht="15.6" customHeight="1">
      <c r="A3" s="61"/>
      <c r="B3" s="61"/>
      <c r="C3" s="61"/>
      <c r="D3" s="61"/>
      <c r="E3" s="205" t="s">
        <v>1</v>
      </c>
      <c r="F3" s="205"/>
      <c r="G3" s="205"/>
      <c r="H3" s="205"/>
      <c r="I3" s="205"/>
      <c r="J3" s="205"/>
      <c r="K3" s="205"/>
      <c r="L3" s="205"/>
      <c r="M3" s="205"/>
    </row>
    <row r="4" spans="1:13" ht="15.6" customHeight="1">
      <c r="A4" s="206" t="s">
        <v>2</v>
      </c>
      <c r="B4" s="208" t="s">
        <v>3</v>
      </c>
      <c r="C4" s="208" t="s">
        <v>4</v>
      </c>
      <c r="D4" s="208" t="s">
        <v>133</v>
      </c>
      <c r="E4" s="210" t="s">
        <v>6</v>
      </c>
      <c r="F4" s="211"/>
      <c r="G4" s="211"/>
      <c r="H4" s="211"/>
      <c r="I4" s="211"/>
      <c r="J4" s="211"/>
      <c r="K4" s="211"/>
      <c r="L4" s="211"/>
      <c r="M4" s="212"/>
    </row>
    <row r="5" spans="1:13">
      <c r="A5" s="207"/>
      <c r="B5" s="209"/>
      <c r="C5" s="209"/>
      <c r="D5" s="209"/>
      <c r="E5" s="54" t="s">
        <v>7</v>
      </c>
      <c r="F5" s="54" t="s">
        <v>8</v>
      </c>
      <c r="G5" s="54" t="s">
        <v>9</v>
      </c>
      <c r="H5" s="54" t="s">
        <v>10</v>
      </c>
      <c r="I5" s="54" t="s">
        <v>11</v>
      </c>
      <c r="J5" s="54" t="s">
        <v>12</v>
      </c>
      <c r="K5" s="54" t="s">
        <v>13</v>
      </c>
      <c r="L5" s="54" t="s">
        <v>14</v>
      </c>
      <c r="M5" s="54" t="s">
        <v>15</v>
      </c>
    </row>
    <row r="6" spans="1:13" ht="25.5">
      <c r="A6" s="55" t="s">
        <v>16</v>
      </c>
      <c r="B6" s="56" t="s">
        <v>17</v>
      </c>
      <c r="C6" s="56" t="s">
        <v>18</v>
      </c>
      <c r="D6" s="56" t="s">
        <v>19</v>
      </c>
      <c r="E6" s="56" t="s">
        <v>20</v>
      </c>
      <c r="F6" s="56" t="s">
        <v>21</v>
      </c>
      <c r="G6" s="56" t="s">
        <v>22</v>
      </c>
      <c r="H6" s="56" t="s">
        <v>23</v>
      </c>
      <c r="I6" s="56" t="s">
        <v>24</v>
      </c>
      <c r="J6" s="56" t="s">
        <v>25</v>
      </c>
      <c r="K6" s="56" t="s">
        <v>26</v>
      </c>
      <c r="L6" s="56" t="s">
        <v>27</v>
      </c>
      <c r="M6" s="56" t="s">
        <v>28</v>
      </c>
    </row>
    <row r="7" spans="1:13">
      <c r="A7" s="43">
        <v>1</v>
      </c>
      <c r="B7" s="44" t="s">
        <v>134</v>
      </c>
      <c r="C7" s="57" t="s">
        <v>135</v>
      </c>
      <c r="D7" s="53">
        <v>1057.47</v>
      </c>
      <c r="E7" s="53">
        <v>289.59000000000003</v>
      </c>
      <c r="F7" s="53">
        <v>155.39999999999998</v>
      </c>
      <c r="G7" s="53">
        <v>123.32000000000001</v>
      </c>
      <c r="H7" s="53">
        <v>116.09</v>
      </c>
      <c r="I7" s="53">
        <v>41.599999999999994</v>
      </c>
      <c r="J7" s="53">
        <v>227.94</v>
      </c>
      <c r="K7" s="53">
        <v>26.17</v>
      </c>
      <c r="L7" s="53">
        <v>71.260000000000005</v>
      </c>
      <c r="M7" s="53">
        <v>6.1</v>
      </c>
    </row>
    <row r="8" spans="1:13">
      <c r="A8" s="45" t="s">
        <v>31</v>
      </c>
      <c r="B8" s="46" t="s">
        <v>32</v>
      </c>
      <c r="C8" s="47" t="s">
        <v>136</v>
      </c>
      <c r="D8" s="52">
        <v>24.62</v>
      </c>
      <c r="E8" s="52">
        <v>5.8000000000000007</v>
      </c>
      <c r="F8" s="52">
        <v>3.8500000000000005</v>
      </c>
      <c r="G8" s="52">
        <v>2.98</v>
      </c>
      <c r="H8" s="52">
        <v>4.08</v>
      </c>
      <c r="I8" s="52">
        <v>0.55000000000000004</v>
      </c>
      <c r="J8" s="52">
        <v>2.56</v>
      </c>
      <c r="K8" s="52">
        <v>0.8</v>
      </c>
      <c r="L8" s="52">
        <v>3.34</v>
      </c>
      <c r="M8" s="52">
        <v>0.66</v>
      </c>
    </row>
    <row r="9" spans="1:13">
      <c r="A9" s="48"/>
      <c r="B9" s="49" t="s">
        <v>34</v>
      </c>
      <c r="C9" s="50" t="s">
        <v>137</v>
      </c>
      <c r="D9" s="52">
        <v>5.85</v>
      </c>
      <c r="E9" s="52">
        <v>3.2</v>
      </c>
      <c r="F9" s="52">
        <v>1.8</v>
      </c>
      <c r="G9" s="52">
        <v>0.3</v>
      </c>
      <c r="H9" s="52">
        <v>0</v>
      </c>
      <c r="I9" s="52">
        <v>0.45</v>
      </c>
      <c r="J9" s="52">
        <v>0</v>
      </c>
      <c r="K9" s="52">
        <v>0</v>
      </c>
      <c r="L9" s="52">
        <v>0</v>
      </c>
      <c r="M9" s="52">
        <v>0.1</v>
      </c>
    </row>
    <row r="10" spans="1:13">
      <c r="A10" s="45" t="s">
        <v>37</v>
      </c>
      <c r="B10" s="46" t="s">
        <v>38</v>
      </c>
      <c r="C10" s="47" t="s">
        <v>138</v>
      </c>
      <c r="D10" s="52">
        <v>834.88000000000022</v>
      </c>
      <c r="E10" s="52">
        <v>221.08</v>
      </c>
      <c r="F10" s="52">
        <v>99.22999999999999</v>
      </c>
      <c r="G10" s="52">
        <v>112.60000000000001</v>
      </c>
      <c r="H10" s="52">
        <v>98.29</v>
      </c>
      <c r="I10" s="52">
        <v>38.459999999999994</v>
      </c>
      <c r="J10" s="52">
        <v>202.23000000000002</v>
      </c>
      <c r="K10" s="52">
        <v>16.329999999999998</v>
      </c>
      <c r="L10" s="52">
        <v>41.22</v>
      </c>
      <c r="M10" s="52">
        <v>5.4399999999999995</v>
      </c>
    </row>
    <row r="11" spans="1:13">
      <c r="A11" s="45" t="s">
        <v>40</v>
      </c>
      <c r="B11" s="46" t="s">
        <v>41</v>
      </c>
      <c r="C11" s="47" t="s">
        <v>139</v>
      </c>
      <c r="D11" s="52">
        <v>134.77000000000001</v>
      </c>
      <c r="E11" s="52">
        <v>57.71</v>
      </c>
      <c r="F11" s="52">
        <v>4.3200000000000012</v>
      </c>
      <c r="G11" s="52">
        <v>4.74</v>
      </c>
      <c r="H11" s="52">
        <v>9.7199999999999989</v>
      </c>
      <c r="I11" s="52">
        <v>2.59</v>
      </c>
      <c r="J11" s="52">
        <v>19.95</v>
      </c>
      <c r="K11" s="52">
        <v>9.0400000000000009</v>
      </c>
      <c r="L11" s="52">
        <v>26.700000000000003</v>
      </c>
      <c r="M11" s="52">
        <v>0</v>
      </c>
    </row>
    <row r="12" spans="1:13">
      <c r="A12" s="45" t="s">
        <v>43</v>
      </c>
      <c r="B12" s="46" t="s">
        <v>44</v>
      </c>
      <c r="C12" s="47" t="s">
        <v>505</v>
      </c>
      <c r="D12" s="52">
        <v>0</v>
      </c>
      <c r="E12" s="52">
        <v>0</v>
      </c>
      <c r="F12" s="52">
        <v>0</v>
      </c>
      <c r="G12" s="52">
        <v>0</v>
      </c>
      <c r="H12" s="52">
        <v>0</v>
      </c>
      <c r="I12" s="52">
        <v>0</v>
      </c>
      <c r="J12" s="52">
        <v>0</v>
      </c>
      <c r="K12" s="52">
        <v>0</v>
      </c>
      <c r="L12" s="52">
        <v>0</v>
      </c>
      <c r="M12" s="52">
        <v>0</v>
      </c>
    </row>
    <row r="13" spans="1:13">
      <c r="A13" s="45" t="s">
        <v>46</v>
      </c>
      <c r="B13" s="46" t="s">
        <v>506</v>
      </c>
      <c r="C13" s="47" t="s">
        <v>507</v>
      </c>
      <c r="D13" s="52">
        <v>0</v>
      </c>
      <c r="E13" s="52">
        <v>0</v>
      </c>
      <c r="F13" s="52">
        <v>0</v>
      </c>
      <c r="G13" s="52">
        <v>0</v>
      </c>
      <c r="H13" s="52">
        <v>0</v>
      </c>
      <c r="I13" s="52">
        <v>0</v>
      </c>
      <c r="J13" s="52">
        <v>0</v>
      </c>
      <c r="K13" s="52">
        <v>0</v>
      </c>
      <c r="L13" s="52">
        <v>0</v>
      </c>
      <c r="M13" s="52">
        <v>0</v>
      </c>
    </row>
    <row r="14" spans="1:13">
      <c r="A14" s="45" t="s">
        <v>47</v>
      </c>
      <c r="B14" s="46" t="s">
        <v>48</v>
      </c>
      <c r="C14" s="47" t="s">
        <v>140</v>
      </c>
      <c r="D14" s="52">
        <v>61.2</v>
      </c>
      <c r="E14" s="52">
        <v>3</v>
      </c>
      <c r="F14" s="52">
        <v>48</v>
      </c>
      <c r="G14" s="52">
        <v>3</v>
      </c>
      <c r="H14" s="52">
        <v>4</v>
      </c>
      <c r="I14" s="52">
        <v>0</v>
      </c>
      <c r="J14" s="52">
        <v>3.2</v>
      </c>
      <c r="K14" s="52">
        <v>0</v>
      </c>
      <c r="L14" s="52">
        <v>0</v>
      </c>
      <c r="M14" s="52">
        <v>0</v>
      </c>
    </row>
    <row r="15" spans="1:13">
      <c r="A15" s="45" t="s">
        <v>50</v>
      </c>
      <c r="B15" s="46" t="s">
        <v>51</v>
      </c>
      <c r="C15" s="47" t="s">
        <v>387</v>
      </c>
      <c r="D15" s="52">
        <v>2</v>
      </c>
      <c r="E15" s="52">
        <v>2</v>
      </c>
      <c r="F15" s="52">
        <v>0</v>
      </c>
      <c r="G15" s="52">
        <v>0</v>
      </c>
      <c r="H15" s="52">
        <v>0</v>
      </c>
      <c r="I15" s="52">
        <v>0</v>
      </c>
      <c r="J15" s="52">
        <v>0</v>
      </c>
      <c r="K15" s="52">
        <v>0</v>
      </c>
      <c r="L15" s="52">
        <v>0</v>
      </c>
      <c r="M15" s="52">
        <v>0</v>
      </c>
    </row>
    <row r="16" spans="1:13">
      <c r="A16" s="45" t="s">
        <v>508</v>
      </c>
      <c r="B16" s="46" t="s">
        <v>509</v>
      </c>
      <c r="C16" s="47" t="s">
        <v>510</v>
      </c>
      <c r="D16" s="52">
        <v>0</v>
      </c>
      <c r="E16" s="52">
        <v>0</v>
      </c>
      <c r="F16" s="52">
        <v>0</v>
      </c>
      <c r="G16" s="52">
        <v>0</v>
      </c>
      <c r="H16" s="52">
        <v>0</v>
      </c>
      <c r="I16" s="52">
        <v>0</v>
      </c>
      <c r="J16" s="52">
        <v>0</v>
      </c>
      <c r="K16" s="52">
        <v>0</v>
      </c>
      <c r="L16" s="52">
        <v>0</v>
      </c>
      <c r="M16" s="52">
        <v>0</v>
      </c>
    </row>
    <row r="17" spans="1:13">
      <c r="A17" s="45" t="s">
        <v>511</v>
      </c>
      <c r="B17" s="46" t="s">
        <v>53</v>
      </c>
      <c r="C17" s="47" t="s">
        <v>512</v>
      </c>
      <c r="D17" s="52">
        <v>0</v>
      </c>
      <c r="E17" s="52">
        <v>0</v>
      </c>
      <c r="F17" s="52">
        <v>0</v>
      </c>
      <c r="G17" s="52">
        <v>0</v>
      </c>
      <c r="H17" s="52">
        <v>0</v>
      </c>
      <c r="I17" s="52">
        <v>0</v>
      </c>
      <c r="J17" s="52">
        <v>0</v>
      </c>
      <c r="K17" s="52">
        <v>0</v>
      </c>
      <c r="L17" s="52">
        <v>0</v>
      </c>
      <c r="M17" s="52">
        <v>0</v>
      </c>
    </row>
    <row r="18" spans="1:13">
      <c r="A18" s="43">
        <v>2</v>
      </c>
      <c r="B18" s="44" t="s">
        <v>141</v>
      </c>
      <c r="C18" s="57"/>
      <c r="D18" s="53">
        <v>0</v>
      </c>
      <c r="E18" s="53">
        <v>0</v>
      </c>
      <c r="F18" s="53">
        <v>0</v>
      </c>
      <c r="G18" s="53">
        <v>0</v>
      </c>
      <c r="H18" s="53">
        <v>0</v>
      </c>
      <c r="I18" s="53">
        <v>0</v>
      </c>
      <c r="J18" s="53">
        <v>0</v>
      </c>
      <c r="K18" s="53">
        <v>0</v>
      </c>
      <c r="L18" s="53">
        <v>0</v>
      </c>
      <c r="M18" s="53">
        <v>0</v>
      </c>
    </row>
    <row r="19" spans="1:13">
      <c r="A19" s="45"/>
      <c r="B19" s="46" t="s">
        <v>513</v>
      </c>
      <c r="C19" s="47"/>
      <c r="D19" s="52">
        <v>0</v>
      </c>
      <c r="E19" s="52"/>
      <c r="F19" s="52"/>
      <c r="G19" s="52"/>
      <c r="H19" s="52"/>
      <c r="I19" s="52"/>
      <c r="J19" s="52"/>
      <c r="K19" s="52"/>
      <c r="L19" s="52"/>
      <c r="M19" s="52"/>
    </row>
    <row r="20" spans="1:13">
      <c r="A20" s="45" t="s">
        <v>57</v>
      </c>
      <c r="B20" s="46" t="s">
        <v>514</v>
      </c>
      <c r="C20" s="47" t="s">
        <v>515</v>
      </c>
      <c r="D20" s="52">
        <v>0</v>
      </c>
      <c r="E20" s="52">
        <v>0</v>
      </c>
      <c r="F20" s="52">
        <v>0</v>
      </c>
      <c r="G20" s="52">
        <v>0</v>
      </c>
      <c r="H20" s="52">
        <v>0</v>
      </c>
      <c r="I20" s="52">
        <v>0</v>
      </c>
      <c r="J20" s="52">
        <v>0</v>
      </c>
      <c r="K20" s="52">
        <v>0</v>
      </c>
      <c r="L20" s="52">
        <v>0</v>
      </c>
      <c r="M20" s="52">
        <v>0</v>
      </c>
    </row>
    <row r="21" spans="1:13">
      <c r="A21" s="45"/>
      <c r="B21" s="46"/>
      <c r="C21" s="50" t="s">
        <v>35</v>
      </c>
      <c r="D21" s="52">
        <v>0</v>
      </c>
      <c r="E21" s="52">
        <v>0</v>
      </c>
      <c r="F21" s="52">
        <v>0</v>
      </c>
      <c r="G21" s="52">
        <v>0</v>
      </c>
      <c r="H21" s="52">
        <v>0</v>
      </c>
      <c r="I21" s="52">
        <v>0</v>
      </c>
      <c r="J21" s="52">
        <v>0</v>
      </c>
      <c r="K21" s="52">
        <v>0</v>
      </c>
      <c r="L21" s="52">
        <v>0</v>
      </c>
      <c r="M21" s="52">
        <v>0</v>
      </c>
    </row>
    <row r="22" spans="1:13">
      <c r="A22" s="45"/>
      <c r="B22" s="46"/>
      <c r="C22" s="50" t="s">
        <v>196</v>
      </c>
      <c r="D22" s="52">
        <v>0</v>
      </c>
      <c r="E22" s="52">
        <v>0</v>
      </c>
      <c r="F22" s="52">
        <v>0</v>
      </c>
      <c r="G22" s="52">
        <v>0</v>
      </c>
      <c r="H22" s="52">
        <v>0</v>
      </c>
      <c r="I22" s="52">
        <v>0</v>
      </c>
      <c r="J22" s="52">
        <v>0</v>
      </c>
      <c r="K22" s="52">
        <v>0</v>
      </c>
      <c r="L22" s="52">
        <v>0</v>
      </c>
      <c r="M22" s="52">
        <v>0</v>
      </c>
    </row>
    <row r="23" spans="1:13">
      <c r="A23" s="45"/>
      <c r="B23" s="46"/>
      <c r="C23" s="50" t="s">
        <v>36</v>
      </c>
      <c r="D23" s="52">
        <v>0</v>
      </c>
      <c r="E23" s="52">
        <v>0</v>
      </c>
      <c r="F23" s="52">
        <v>0</v>
      </c>
      <c r="G23" s="52">
        <v>0</v>
      </c>
      <c r="H23" s="52">
        <v>0</v>
      </c>
      <c r="I23" s="52">
        <v>0</v>
      </c>
      <c r="J23" s="52">
        <v>0</v>
      </c>
      <c r="K23" s="52">
        <v>0</v>
      </c>
      <c r="L23" s="52">
        <v>0</v>
      </c>
      <c r="M23" s="52">
        <v>0</v>
      </c>
    </row>
    <row r="24" spans="1:13">
      <c r="A24" s="45" t="s">
        <v>60</v>
      </c>
      <c r="B24" s="46" t="s">
        <v>516</v>
      </c>
      <c r="C24" s="47" t="s">
        <v>517</v>
      </c>
      <c r="D24" s="52">
        <v>0</v>
      </c>
      <c r="E24" s="52">
        <v>0</v>
      </c>
      <c r="F24" s="52">
        <v>0</v>
      </c>
      <c r="G24" s="52">
        <v>0</v>
      </c>
      <c r="H24" s="52">
        <v>0</v>
      </c>
      <c r="I24" s="52">
        <v>0</v>
      </c>
      <c r="J24" s="52">
        <v>0</v>
      </c>
      <c r="K24" s="52">
        <v>0</v>
      </c>
      <c r="L24" s="52">
        <v>0</v>
      </c>
      <c r="M24" s="52">
        <v>0</v>
      </c>
    </row>
    <row r="25" spans="1:13">
      <c r="A25" s="45"/>
      <c r="B25" s="46"/>
      <c r="C25" s="50" t="s">
        <v>35</v>
      </c>
      <c r="D25" s="52">
        <v>0</v>
      </c>
      <c r="E25" s="52">
        <v>0</v>
      </c>
      <c r="F25" s="52">
        <v>0</v>
      </c>
      <c r="G25" s="52">
        <v>0</v>
      </c>
      <c r="H25" s="52">
        <v>0</v>
      </c>
      <c r="I25" s="52">
        <v>0</v>
      </c>
      <c r="J25" s="52">
        <v>0</v>
      </c>
      <c r="K25" s="52">
        <v>0</v>
      </c>
      <c r="L25" s="52">
        <v>0</v>
      </c>
      <c r="M25" s="52">
        <v>0</v>
      </c>
    </row>
    <row r="26" spans="1:13">
      <c r="A26" s="45"/>
      <c r="B26" s="46"/>
      <c r="C26" s="50" t="s">
        <v>196</v>
      </c>
      <c r="D26" s="52">
        <v>0</v>
      </c>
      <c r="E26" s="52">
        <v>0</v>
      </c>
      <c r="F26" s="52">
        <v>0</v>
      </c>
      <c r="G26" s="52">
        <v>0</v>
      </c>
      <c r="H26" s="52">
        <v>0</v>
      </c>
      <c r="I26" s="52">
        <v>0</v>
      </c>
      <c r="J26" s="52">
        <v>0</v>
      </c>
      <c r="K26" s="52">
        <v>0</v>
      </c>
      <c r="L26" s="52">
        <v>0</v>
      </c>
      <c r="M26" s="52">
        <v>0</v>
      </c>
    </row>
    <row r="27" spans="1:13">
      <c r="A27" s="45"/>
      <c r="B27" s="46"/>
      <c r="C27" s="50" t="s">
        <v>36</v>
      </c>
      <c r="D27" s="52">
        <v>0</v>
      </c>
      <c r="E27" s="52">
        <v>0</v>
      </c>
      <c r="F27" s="52">
        <v>0</v>
      </c>
      <c r="G27" s="52">
        <v>0</v>
      </c>
      <c r="H27" s="52">
        <v>0</v>
      </c>
      <c r="I27" s="52">
        <v>0</v>
      </c>
      <c r="J27" s="52">
        <v>0</v>
      </c>
      <c r="K27" s="52">
        <v>0</v>
      </c>
      <c r="L27" s="52">
        <v>0</v>
      </c>
      <c r="M27" s="52">
        <v>0</v>
      </c>
    </row>
    <row r="28" spans="1:13">
      <c r="A28" s="45" t="s">
        <v>63</v>
      </c>
      <c r="B28" s="46" t="s">
        <v>518</v>
      </c>
      <c r="C28" s="47" t="s">
        <v>519</v>
      </c>
      <c r="D28" s="52">
        <v>0</v>
      </c>
      <c r="E28" s="52">
        <v>0</v>
      </c>
      <c r="F28" s="52">
        <v>0</v>
      </c>
      <c r="G28" s="52">
        <v>0</v>
      </c>
      <c r="H28" s="52">
        <v>0</v>
      </c>
      <c r="I28" s="52">
        <v>0</v>
      </c>
      <c r="J28" s="52">
        <v>0</v>
      </c>
      <c r="K28" s="52">
        <v>0</v>
      </c>
      <c r="L28" s="52">
        <v>0</v>
      </c>
      <c r="M28" s="52">
        <v>0</v>
      </c>
    </row>
    <row r="29" spans="1:13">
      <c r="A29" s="45"/>
      <c r="B29" s="46"/>
      <c r="C29" s="50" t="s">
        <v>35</v>
      </c>
      <c r="D29" s="52">
        <v>0</v>
      </c>
      <c r="E29" s="52">
        <v>0</v>
      </c>
      <c r="F29" s="52">
        <v>0</v>
      </c>
      <c r="G29" s="52">
        <v>0</v>
      </c>
      <c r="H29" s="52">
        <v>0</v>
      </c>
      <c r="I29" s="52">
        <v>0</v>
      </c>
      <c r="J29" s="52">
        <v>0</v>
      </c>
      <c r="K29" s="52">
        <v>0</v>
      </c>
      <c r="L29" s="52">
        <v>0</v>
      </c>
      <c r="M29" s="52">
        <v>0</v>
      </c>
    </row>
    <row r="30" spans="1:13">
      <c r="A30" s="45"/>
      <c r="B30" s="46"/>
      <c r="C30" s="50" t="s">
        <v>196</v>
      </c>
      <c r="D30" s="52">
        <v>0</v>
      </c>
      <c r="E30" s="52">
        <v>0</v>
      </c>
      <c r="F30" s="52">
        <v>0</v>
      </c>
      <c r="G30" s="52">
        <v>0</v>
      </c>
      <c r="H30" s="52">
        <v>0</v>
      </c>
      <c r="I30" s="52">
        <v>0</v>
      </c>
      <c r="J30" s="52">
        <v>0</v>
      </c>
      <c r="K30" s="52">
        <v>0</v>
      </c>
      <c r="L30" s="52">
        <v>0</v>
      </c>
      <c r="M30" s="52">
        <v>0</v>
      </c>
    </row>
    <row r="31" spans="1:13">
      <c r="A31" s="45"/>
      <c r="B31" s="46"/>
      <c r="C31" s="50" t="s">
        <v>36</v>
      </c>
      <c r="D31" s="52">
        <v>0</v>
      </c>
      <c r="E31" s="52">
        <v>0</v>
      </c>
      <c r="F31" s="52">
        <v>0</v>
      </c>
      <c r="G31" s="52">
        <v>0</v>
      </c>
      <c r="H31" s="52">
        <v>0</v>
      </c>
      <c r="I31" s="52">
        <v>0</v>
      </c>
      <c r="J31" s="52">
        <v>0</v>
      </c>
      <c r="K31" s="52">
        <v>0</v>
      </c>
      <c r="L31" s="52">
        <v>0</v>
      </c>
      <c r="M31" s="52">
        <v>0</v>
      </c>
    </row>
    <row r="32" spans="1:13">
      <c r="A32" s="45" t="s">
        <v>66</v>
      </c>
      <c r="B32" s="46" t="s">
        <v>520</v>
      </c>
      <c r="C32" s="47" t="s">
        <v>521</v>
      </c>
      <c r="D32" s="52">
        <v>0</v>
      </c>
      <c r="E32" s="52">
        <v>0</v>
      </c>
      <c r="F32" s="52">
        <v>0</v>
      </c>
      <c r="G32" s="52">
        <v>0</v>
      </c>
      <c r="H32" s="52">
        <v>0</v>
      </c>
      <c r="I32" s="52">
        <v>0</v>
      </c>
      <c r="J32" s="52">
        <v>0</v>
      </c>
      <c r="K32" s="52">
        <v>0</v>
      </c>
      <c r="L32" s="52">
        <v>0</v>
      </c>
      <c r="M32" s="52">
        <v>0</v>
      </c>
    </row>
    <row r="33" spans="1:13">
      <c r="A33" s="45"/>
      <c r="B33" s="46"/>
      <c r="C33" s="50" t="s">
        <v>35</v>
      </c>
      <c r="D33" s="52">
        <v>0</v>
      </c>
      <c r="E33" s="52">
        <v>0</v>
      </c>
      <c r="F33" s="52">
        <v>0</v>
      </c>
      <c r="G33" s="52">
        <v>0</v>
      </c>
      <c r="H33" s="52">
        <v>0</v>
      </c>
      <c r="I33" s="52">
        <v>0</v>
      </c>
      <c r="J33" s="52">
        <v>0</v>
      </c>
      <c r="K33" s="52">
        <v>0</v>
      </c>
      <c r="L33" s="52">
        <v>0</v>
      </c>
      <c r="M33" s="52">
        <v>0</v>
      </c>
    </row>
    <row r="34" spans="1:13">
      <c r="A34" s="45"/>
      <c r="B34" s="46"/>
      <c r="C34" s="50" t="s">
        <v>196</v>
      </c>
      <c r="D34" s="52">
        <v>0</v>
      </c>
      <c r="E34" s="52">
        <v>0</v>
      </c>
      <c r="F34" s="52">
        <v>0</v>
      </c>
      <c r="G34" s="52">
        <v>0</v>
      </c>
      <c r="H34" s="52">
        <v>0</v>
      </c>
      <c r="I34" s="52">
        <v>0</v>
      </c>
      <c r="J34" s="52">
        <v>0</v>
      </c>
      <c r="K34" s="52">
        <v>0</v>
      </c>
      <c r="L34" s="52">
        <v>0</v>
      </c>
      <c r="M34" s="52">
        <v>0</v>
      </c>
    </row>
    <row r="35" spans="1:13">
      <c r="A35" s="45"/>
      <c r="B35" s="46"/>
      <c r="C35" s="50" t="s">
        <v>36</v>
      </c>
      <c r="D35" s="52">
        <v>0</v>
      </c>
      <c r="E35" s="52">
        <v>0</v>
      </c>
      <c r="F35" s="52">
        <v>0</v>
      </c>
      <c r="G35" s="52">
        <v>0</v>
      </c>
      <c r="H35" s="52">
        <v>0</v>
      </c>
      <c r="I35" s="52">
        <v>0</v>
      </c>
      <c r="J35" s="52">
        <v>0</v>
      </c>
      <c r="K35" s="52">
        <v>0</v>
      </c>
      <c r="L35" s="52">
        <v>0</v>
      </c>
      <c r="M35" s="52">
        <v>0</v>
      </c>
    </row>
    <row r="36" spans="1:13">
      <c r="A36" s="45" t="s">
        <v>67</v>
      </c>
      <c r="B36" s="46" t="s">
        <v>522</v>
      </c>
      <c r="C36" s="47" t="s">
        <v>523</v>
      </c>
      <c r="D36" s="52">
        <v>0</v>
      </c>
      <c r="E36" s="52">
        <v>0</v>
      </c>
      <c r="F36" s="52">
        <v>0</v>
      </c>
      <c r="G36" s="52">
        <v>0</v>
      </c>
      <c r="H36" s="52">
        <v>0</v>
      </c>
      <c r="I36" s="52">
        <v>0</v>
      </c>
      <c r="J36" s="52">
        <v>0</v>
      </c>
      <c r="K36" s="52">
        <v>0</v>
      </c>
      <c r="L36" s="52">
        <v>0</v>
      </c>
      <c r="M36" s="52">
        <v>0</v>
      </c>
    </row>
    <row r="37" spans="1:13">
      <c r="A37" s="45" t="s">
        <v>70</v>
      </c>
      <c r="B37" s="46" t="s">
        <v>524</v>
      </c>
      <c r="C37" s="47" t="s">
        <v>525</v>
      </c>
      <c r="D37" s="52">
        <v>0</v>
      </c>
      <c r="E37" s="52">
        <v>0</v>
      </c>
      <c r="F37" s="52">
        <v>0</v>
      </c>
      <c r="G37" s="52">
        <v>0</v>
      </c>
      <c r="H37" s="52">
        <v>0</v>
      </c>
      <c r="I37" s="52">
        <v>0</v>
      </c>
      <c r="J37" s="52">
        <v>0</v>
      </c>
      <c r="K37" s="52">
        <v>0</v>
      </c>
      <c r="L37" s="52">
        <v>0</v>
      </c>
      <c r="M37" s="52">
        <v>0</v>
      </c>
    </row>
    <row r="38" spans="1:13">
      <c r="A38" s="45" t="s">
        <v>73</v>
      </c>
      <c r="B38" s="46" t="s">
        <v>526</v>
      </c>
      <c r="C38" s="47" t="s">
        <v>527</v>
      </c>
      <c r="D38" s="52">
        <v>0</v>
      </c>
      <c r="E38" s="52">
        <v>0</v>
      </c>
      <c r="F38" s="52">
        <v>0</v>
      </c>
      <c r="G38" s="52">
        <v>0</v>
      </c>
      <c r="H38" s="52">
        <v>0</v>
      </c>
      <c r="I38" s="52">
        <v>0</v>
      </c>
      <c r="J38" s="52">
        <v>0</v>
      </c>
      <c r="K38" s="52">
        <v>0</v>
      </c>
      <c r="L38" s="52">
        <v>0</v>
      </c>
      <c r="M38" s="52">
        <v>0</v>
      </c>
    </row>
    <row r="39" spans="1:13">
      <c r="A39" s="45" t="s">
        <v>76</v>
      </c>
      <c r="B39" s="46" t="s">
        <v>528</v>
      </c>
      <c r="C39" s="47" t="s">
        <v>529</v>
      </c>
      <c r="D39" s="52">
        <v>0</v>
      </c>
      <c r="E39" s="52">
        <v>0</v>
      </c>
      <c r="F39" s="52">
        <v>0</v>
      </c>
      <c r="G39" s="52">
        <v>0</v>
      </c>
      <c r="H39" s="52">
        <v>0</v>
      </c>
      <c r="I39" s="52">
        <v>0</v>
      </c>
      <c r="J39" s="52">
        <v>0</v>
      </c>
      <c r="K39" s="52">
        <v>0</v>
      </c>
      <c r="L39" s="52">
        <v>0</v>
      </c>
      <c r="M39" s="52">
        <v>0</v>
      </c>
    </row>
    <row r="40" spans="1:13">
      <c r="A40" s="45" t="s">
        <v>79</v>
      </c>
      <c r="B40" s="46" t="s">
        <v>530</v>
      </c>
      <c r="C40" s="47" t="s">
        <v>531</v>
      </c>
      <c r="D40" s="52">
        <v>0</v>
      </c>
      <c r="E40" s="52">
        <v>0</v>
      </c>
      <c r="F40" s="52">
        <v>0</v>
      </c>
      <c r="G40" s="52">
        <v>0</v>
      </c>
      <c r="H40" s="52">
        <v>0</v>
      </c>
      <c r="I40" s="52">
        <v>0</v>
      </c>
      <c r="J40" s="52">
        <v>0</v>
      </c>
      <c r="K40" s="52">
        <v>0</v>
      </c>
      <c r="L40" s="52">
        <v>0</v>
      </c>
      <c r="M40" s="52">
        <v>0</v>
      </c>
    </row>
    <row r="41" spans="1:13">
      <c r="A41" s="58">
        <v>3</v>
      </c>
      <c r="B41" s="44" t="s">
        <v>142</v>
      </c>
      <c r="C41" s="59" t="s">
        <v>143</v>
      </c>
      <c r="D41" s="52">
        <v>4.04</v>
      </c>
      <c r="E41" s="52">
        <v>3</v>
      </c>
      <c r="F41" s="52">
        <v>0</v>
      </c>
      <c r="G41" s="52">
        <v>1.04</v>
      </c>
      <c r="H41" s="52">
        <v>0</v>
      </c>
      <c r="I41" s="52">
        <v>0</v>
      </c>
      <c r="J41" s="52">
        <v>0</v>
      </c>
      <c r="K41" s="52">
        <v>0</v>
      </c>
      <c r="L41" s="52">
        <v>0</v>
      </c>
      <c r="M41" s="52">
        <v>0</v>
      </c>
    </row>
  </sheetData>
  <mergeCells count="7">
    <mergeCell ref="A2:M2"/>
    <mergeCell ref="E3:M3"/>
    <mergeCell ref="A4:A5"/>
    <mergeCell ref="B4:B5"/>
    <mergeCell ref="C4:C5"/>
    <mergeCell ref="D4:D5"/>
    <mergeCell ref="E4:M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M59"/>
  <sheetViews>
    <sheetView showZeros="0" topLeftCell="A61" workbookViewId="0">
      <selection sqref="A1:M59"/>
    </sheetView>
  </sheetViews>
  <sheetFormatPr defaultRowHeight="15.75"/>
  <cols>
    <col min="2" max="2" width="37.875" customWidth="1"/>
  </cols>
  <sheetData>
    <row r="1" spans="1:13">
      <c r="A1" s="60" t="s">
        <v>144</v>
      </c>
      <c r="B1" s="62"/>
      <c r="C1" s="62"/>
      <c r="D1" s="62"/>
      <c r="E1" s="62"/>
      <c r="F1" s="62"/>
      <c r="G1" s="62"/>
      <c r="H1" s="62"/>
      <c r="I1" s="62"/>
      <c r="J1" s="62"/>
      <c r="K1" s="62"/>
      <c r="L1" s="62"/>
      <c r="M1" s="62"/>
    </row>
    <row r="2" spans="1:13">
      <c r="A2" s="204" t="s">
        <v>145</v>
      </c>
      <c r="B2" s="204"/>
      <c r="C2" s="204"/>
      <c r="D2" s="204"/>
      <c r="E2" s="204"/>
      <c r="F2" s="204"/>
      <c r="G2" s="204"/>
      <c r="H2" s="204"/>
      <c r="I2" s="204"/>
      <c r="J2" s="204"/>
      <c r="K2" s="204"/>
      <c r="L2" s="204"/>
      <c r="M2" s="204"/>
    </row>
    <row r="3" spans="1:13" ht="18.75">
      <c r="A3" s="172"/>
      <c r="B3" s="62"/>
      <c r="C3" s="62"/>
      <c r="D3" s="62"/>
      <c r="E3" s="215" t="s">
        <v>1</v>
      </c>
      <c r="F3" s="215"/>
      <c r="G3" s="215"/>
      <c r="H3" s="215"/>
      <c r="I3" s="215"/>
      <c r="J3" s="215"/>
      <c r="K3" s="215"/>
      <c r="L3" s="215"/>
      <c r="M3" s="215"/>
    </row>
    <row r="4" spans="1:13" ht="15.6" customHeight="1">
      <c r="A4" s="216" t="s">
        <v>2</v>
      </c>
      <c r="B4" s="218" t="s">
        <v>3</v>
      </c>
      <c r="C4" s="218" t="s">
        <v>4</v>
      </c>
      <c r="D4" s="218" t="s">
        <v>133</v>
      </c>
      <c r="E4" s="213" t="s">
        <v>6</v>
      </c>
      <c r="F4" s="214"/>
      <c r="G4" s="214"/>
      <c r="H4" s="214"/>
      <c r="I4" s="214"/>
      <c r="J4" s="214"/>
      <c r="K4" s="214"/>
      <c r="L4" s="214"/>
      <c r="M4" s="214"/>
    </row>
    <row r="5" spans="1:13" ht="26.25" customHeight="1">
      <c r="A5" s="217"/>
      <c r="B5" s="219"/>
      <c r="C5" s="219"/>
      <c r="D5" s="219"/>
      <c r="E5" s="63" t="s">
        <v>7</v>
      </c>
      <c r="F5" s="63" t="s">
        <v>8</v>
      </c>
      <c r="G5" s="63" t="s">
        <v>9</v>
      </c>
      <c r="H5" s="63" t="s">
        <v>10</v>
      </c>
      <c r="I5" s="63" t="s">
        <v>11</v>
      </c>
      <c r="J5" s="63" t="s">
        <v>12</v>
      </c>
      <c r="K5" s="63" t="s">
        <v>13</v>
      </c>
      <c r="L5" s="63" t="s">
        <v>14</v>
      </c>
      <c r="M5" s="63" t="s">
        <v>15</v>
      </c>
    </row>
    <row r="6" spans="1:13" ht="25.5">
      <c r="A6" s="64" t="s">
        <v>16</v>
      </c>
      <c r="B6" s="65" t="s">
        <v>17</v>
      </c>
      <c r="C6" s="65" t="s">
        <v>18</v>
      </c>
      <c r="D6" s="65" t="s">
        <v>19</v>
      </c>
      <c r="E6" s="65" t="s">
        <v>20</v>
      </c>
      <c r="F6" s="65" t="s">
        <v>21</v>
      </c>
      <c r="G6" s="65" t="s">
        <v>22</v>
      </c>
      <c r="H6" s="65" t="s">
        <v>23</v>
      </c>
      <c r="I6" s="65" t="s">
        <v>24</v>
      </c>
      <c r="J6" s="65" t="s">
        <v>25</v>
      </c>
      <c r="K6" s="65" t="s">
        <v>26</v>
      </c>
      <c r="L6" s="65" t="s">
        <v>27</v>
      </c>
      <c r="M6" s="65" t="s">
        <v>28</v>
      </c>
    </row>
    <row r="7" spans="1:13">
      <c r="A7" s="66"/>
      <c r="B7" s="67" t="s">
        <v>197</v>
      </c>
      <c r="C7" s="67"/>
      <c r="D7" s="53">
        <v>1714.92</v>
      </c>
      <c r="E7" s="53">
        <v>5.82</v>
      </c>
      <c r="F7" s="53">
        <v>524.27</v>
      </c>
      <c r="G7" s="53">
        <v>2</v>
      </c>
      <c r="H7" s="53">
        <v>3.44</v>
      </c>
      <c r="I7" s="53">
        <v>1165.74</v>
      </c>
      <c r="J7" s="53">
        <v>13.5</v>
      </c>
      <c r="K7" s="53">
        <v>0</v>
      </c>
      <c r="L7" s="53">
        <v>0.15</v>
      </c>
      <c r="M7" s="53">
        <v>0</v>
      </c>
    </row>
    <row r="8" spans="1:13">
      <c r="A8" s="43">
        <v>1</v>
      </c>
      <c r="B8" s="44" t="s">
        <v>29</v>
      </c>
      <c r="C8" s="68" t="s">
        <v>30</v>
      </c>
      <c r="D8" s="53">
        <v>1676.42</v>
      </c>
      <c r="E8" s="53">
        <v>0</v>
      </c>
      <c r="F8" s="53">
        <v>500.68</v>
      </c>
      <c r="G8" s="53">
        <v>0</v>
      </c>
      <c r="H8" s="53">
        <v>0</v>
      </c>
      <c r="I8" s="53">
        <v>1165.74</v>
      </c>
      <c r="J8" s="53">
        <v>10</v>
      </c>
      <c r="K8" s="53">
        <v>0</v>
      </c>
      <c r="L8" s="53">
        <v>0</v>
      </c>
      <c r="M8" s="53">
        <v>0</v>
      </c>
    </row>
    <row r="9" spans="1:13">
      <c r="A9" s="45" t="s">
        <v>31</v>
      </c>
      <c r="B9" s="46" t="s">
        <v>32</v>
      </c>
      <c r="C9" s="47" t="s">
        <v>33</v>
      </c>
      <c r="D9" s="52">
        <v>0</v>
      </c>
      <c r="E9" s="52">
        <v>0</v>
      </c>
      <c r="F9" s="52">
        <v>0</v>
      </c>
      <c r="G9" s="52">
        <v>0</v>
      </c>
      <c r="H9" s="52">
        <v>0</v>
      </c>
      <c r="I9" s="52">
        <v>0</v>
      </c>
      <c r="J9" s="52">
        <v>0</v>
      </c>
      <c r="K9" s="52">
        <v>0</v>
      </c>
      <c r="L9" s="52">
        <v>0</v>
      </c>
      <c r="M9" s="52">
        <v>0</v>
      </c>
    </row>
    <row r="10" spans="1:13">
      <c r="A10" s="48"/>
      <c r="B10" s="49" t="s">
        <v>34</v>
      </c>
      <c r="C10" s="50" t="s">
        <v>35</v>
      </c>
      <c r="D10" s="51">
        <v>0</v>
      </c>
      <c r="E10" s="51">
        <v>0</v>
      </c>
      <c r="F10" s="51">
        <v>0</v>
      </c>
      <c r="G10" s="51">
        <v>0</v>
      </c>
      <c r="H10" s="51">
        <v>0</v>
      </c>
      <c r="I10" s="51">
        <v>0</v>
      </c>
      <c r="J10" s="51">
        <v>0</v>
      </c>
      <c r="K10" s="51">
        <v>0</v>
      </c>
      <c r="L10" s="51">
        <v>0</v>
      </c>
      <c r="M10" s="51">
        <v>0</v>
      </c>
    </row>
    <row r="11" spans="1:13">
      <c r="A11" s="48"/>
      <c r="B11" s="49" t="s">
        <v>723</v>
      </c>
      <c r="C11" s="50" t="s">
        <v>196</v>
      </c>
      <c r="D11" s="51">
        <v>0</v>
      </c>
      <c r="E11" s="51">
        <v>0</v>
      </c>
      <c r="F11" s="51">
        <v>0</v>
      </c>
      <c r="G11" s="51">
        <v>0</v>
      </c>
      <c r="H11" s="51">
        <v>0</v>
      </c>
      <c r="I11" s="51">
        <v>0</v>
      </c>
      <c r="J11" s="51">
        <v>0</v>
      </c>
      <c r="K11" s="51">
        <v>0</v>
      </c>
      <c r="L11" s="51">
        <v>0</v>
      </c>
      <c r="M11" s="51">
        <v>0</v>
      </c>
    </row>
    <row r="12" spans="1:13">
      <c r="A12" s="48"/>
      <c r="B12" s="49" t="s">
        <v>724</v>
      </c>
      <c r="C12" s="50" t="s">
        <v>36</v>
      </c>
      <c r="D12" s="51">
        <v>0</v>
      </c>
      <c r="E12" s="51">
        <v>0</v>
      </c>
      <c r="F12" s="51">
        <v>0</v>
      </c>
      <c r="G12" s="51">
        <v>0</v>
      </c>
      <c r="H12" s="51">
        <v>0</v>
      </c>
      <c r="I12" s="51">
        <v>0</v>
      </c>
      <c r="J12" s="51">
        <v>0</v>
      </c>
      <c r="K12" s="51">
        <v>0</v>
      </c>
      <c r="L12" s="51">
        <v>0</v>
      </c>
      <c r="M12" s="51">
        <v>0</v>
      </c>
    </row>
    <row r="13" spans="1:13">
      <c r="A13" s="45" t="s">
        <v>37</v>
      </c>
      <c r="B13" s="46" t="s">
        <v>38</v>
      </c>
      <c r="C13" s="47" t="s">
        <v>39</v>
      </c>
      <c r="D13" s="52">
        <v>0</v>
      </c>
      <c r="E13" s="52">
        <v>0</v>
      </c>
      <c r="F13" s="52">
        <v>0</v>
      </c>
      <c r="G13" s="52">
        <v>0</v>
      </c>
      <c r="H13" s="52">
        <v>0</v>
      </c>
      <c r="I13" s="52">
        <v>0</v>
      </c>
      <c r="J13" s="52">
        <v>0</v>
      </c>
      <c r="K13" s="52">
        <v>0</v>
      </c>
      <c r="L13" s="52">
        <v>0</v>
      </c>
      <c r="M13" s="52">
        <v>0</v>
      </c>
    </row>
    <row r="14" spans="1:13">
      <c r="A14" s="45" t="s">
        <v>40</v>
      </c>
      <c r="B14" s="46" t="s">
        <v>41</v>
      </c>
      <c r="C14" s="47" t="s">
        <v>42</v>
      </c>
      <c r="D14" s="52">
        <v>0</v>
      </c>
      <c r="E14" s="52">
        <v>0</v>
      </c>
      <c r="F14" s="52">
        <v>0</v>
      </c>
      <c r="G14" s="52">
        <v>0</v>
      </c>
      <c r="H14" s="52">
        <v>0</v>
      </c>
      <c r="I14" s="52">
        <v>0</v>
      </c>
      <c r="J14" s="52">
        <v>0</v>
      </c>
      <c r="K14" s="52">
        <v>0</v>
      </c>
      <c r="L14" s="52">
        <v>0</v>
      </c>
      <c r="M14" s="52">
        <v>0</v>
      </c>
    </row>
    <row r="15" spans="1:13">
      <c r="A15" s="45" t="s">
        <v>43</v>
      </c>
      <c r="B15" s="46" t="s">
        <v>44</v>
      </c>
      <c r="C15" s="47" t="s">
        <v>45</v>
      </c>
      <c r="D15" s="52">
        <v>1376.42</v>
      </c>
      <c r="E15" s="52">
        <v>0</v>
      </c>
      <c r="F15" s="52">
        <v>500.68</v>
      </c>
      <c r="G15" s="52">
        <v>0</v>
      </c>
      <c r="H15" s="52">
        <v>0</v>
      </c>
      <c r="I15" s="52">
        <v>875.74</v>
      </c>
      <c r="J15" s="52">
        <v>0</v>
      </c>
      <c r="K15" s="52">
        <v>0</v>
      </c>
      <c r="L15" s="52">
        <v>0</v>
      </c>
      <c r="M15" s="52">
        <v>0</v>
      </c>
    </row>
    <row r="16" spans="1:13">
      <c r="A16" s="45" t="s">
        <v>46</v>
      </c>
      <c r="B16" s="46" t="s">
        <v>506</v>
      </c>
      <c r="C16" s="47" t="s">
        <v>532</v>
      </c>
      <c r="D16" s="52">
        <v>0</v>
      </c>
      <c r="E16" s="52">
        <v>0</v>
      </c>
      <c r="F16" s="52">
        <v>0</v>
      </c>
      <c r="G16" s="52">
        <v>0</v>
      </c>
      <c r="H16" s="52">
        <v>0</v>
      </c>
      <c r="I16" s="52">
        <v>0</v>
      </c>
      <c r="J16" s="52">
        <v>0</v>
      </c>
      <c r="K16" s="52">
        <v>0</v>
      </c>
      <c r="L16" s="52">
        <v>0</v>
      </c>
      <c r="M16" s="52">
        <v>0</v>
      </c>
    </row>
    <row r="17" spans="1:13">
      <c r="A17" s="45" t="s">
        <v>47</v>
      </c>
      <c r="B17" s="46" t="s">
        <v>48</v>
      </c>
      <c r="C17" s="47" t="s">
        <v>49</v>
      </c>
      <c r="D17" s="52">
        <v>290</v>
      </c>
      <c r="E17" s="52">
        <v>0</v>
      </c>
      <c r="F17" s="52">
        <v>0</v>
      </c>
      <c r="G17" s="52">
        <v>0</v>
      </c>
      <c r="H17" s="52">
        <v>0</v>
      </c>
      <c r="I17" s="52">
        <v>290</v>
      </c>
      <c r="J17" s="52">
        <v>0</v>
      </c>
      <c r="K17" s="52">
        <v>0</v>
      </c>
      <c r="L17" s="52">
        <v>0</v>
      </c>
      <c r="M17" s="52">
        <v>0</v>
      </c>
    </row>
    <row r="18" spans="1:13">
      <c r="A18" s="45" t="s">
        <v>50</v>
      </c>
      <c r="B18" s="46" t="s">
        <v>51</v>
      </c>
      <c r="C18" s="47" t="s">
        <v>52</v>
      </c>
      <c r="D18" s="52">
        <v>0</v>
      </c>
      <c r="E18" s="52">
        <v>0</v>
      </c>
      <c r="F18" s="52">
        <v>0</v>
      </c>
      <c r="G18" s="52">
        <v>0</v>
      </c>
      <c r="H18" s="52">
        <v>0</v>
      </c>
      <c r="I18" s="52">
        <v>0</v>
      </c>
      <c r="J18" s="52">
        <v>0</v>
      </c>
      <c r="K18" s="52">
        <v>0</v>
      </c>
      <c r="L18" s="52">
        <v>0</v>
      </c>
      <c r="M18" s="52">
        <v>0</v>
      </c>
    </row>
    <row r="19" spans="1:13">
      <c r="A19" s="45" t="s">
        <v>508</v>
      </c>
      <c r="B19" s="46" t="s">
        <v>509</v>
      </c>
      <c r="C19" s="47" t="s">
        <v>533</v>
      </c>
      <c r="D19" s="52">
        <v>0</v>
      </c>
      <c r="E19" s="52">
        <v>0</v>
      </c>
      <c r="F19" s="52">
        <v>0</v>
      </c>
      <c r="G19" s="52">
        <v>0</v>
      </c>
      <c r="H19" s="52">
        <v>0</v>
      </c>
      <c r="I19" s="52">
        <v>0</v>
      </c>
      <c r="J19" s="52">
        <v>0</v>
      </c>
      <c r="K19" s="52">
        <v>0</v>
      </c>
      <c r="L19" s="52">
        <v>0</v>
      </c>
      <c r="M19" s="52">
        <v>0</v>
      </c>
    </row>
    <row r="20" spans="1:13">
      <c r="A20" s="45" t="s">
        <v>511</v>
      </c>
      <c r="B20" s="46" t="s">
        <v>53</v>
      </c>
      <c r="C20" s="47" t="s">
        <v>54</v>
      </c>
      <c r="D20" s="52">
        <v>10</v>
      </c>
      <c r="E20" s="52">
        <v>0</v>
      </c>
      <c r="F20" s="52">
        <v>0</v>
      </c>
      <c r="G20" s="52">
        <v>0</v>
      </c>
      <c r="H20" s="52">
        <v>0</v>
      </c>
      <c r="I20" s="52">
        <v>0</v>
      </c>
      <c r="J20" s="52">
        <v>10</v>
      </c>
      <c r="K20" s="52">
        <v>0</v>
      </c>
      <c r="L20" s="52">
        <v>0</v>
      </c>
      <c r="M20" s="52">
        <v>0</v>
      </c>
    </row>
    <row r="21" spans="1:13">
      <c r="A21" s="43">
        <v>2</v>
      </c>
      <c r="B21" s="44" t="s">
        <v>55</v>
      </c>
      <c r="C21" s="68" t="s">
        <v>56</v>
      </c>
      <c r="D21" s="53">
        <v>38.5</v>
      </c>
      <c r="E21" s="53">
        <v>5.82</v>
      </c>
      <c r="F21" s="53">
        <v>23.59</v>
      </c>
      <c r="G21" s="53">
        <v>2</v>
      </c>
      <c r="H21" s="53">
        <v>3.44</v>
      </c>
      <c r="I21" s="53">
        <v>0</v>
      </c>
      <c r="J21" s="53">
        <v>3.5</v>
      </c>
      <c r="K21" s="53">
        <v>0</v>
      </c>
      <c r="L21" s="53">
        <v>0.15</v>
      </c>
      <c r="M21" s="53">
        <v>0</v>
      </c>
    </row>
    <row r="22" spans="1:13">
      <c r="A22" s="45" t="s">
        <v>57</v>
      </c>
      <c r="B22" s="46" t="s">
        <v>58</v>
      </c>
      <c r="C22" s="47" t="s">
        <v>59</v>
      </c>
      <c r="D22" s="52">
        <v>1.82</v>
      </c>
      <c r="E22" s="52">
        <v>1.82</v>
      </c>
      <c r="F22" s="52">
        <v>0</v>
      </c>
      <c r="G22" s="52">
        <v>0</v>
      </c>
      <c r="H22" s="52">
        <v>0</v>
      </c>
      <c r="I22" s="52">
        <v>0</v>
      </c>
      <c r="J22" s="52">
        <v>0</v>
      </c>
      <c r="K22" s="52">
        <v>0</v>
      </c>
      <c r="L22" s="52">
        <v>0</v>
      </c>
      <c r="M22" s="52">
        <v>0</v>
      </c>
    </row>
    <row r="23" spans="1:13">
      <c r="A23" s="45" t="s">
        <v>60</v>
      </c>
      <c r="B23" s="46" t="s">
        <v>61</v>
      </c>
      <c r="C23" s="47" t="s">
        <v>62</v>
      </c>
      <c r="D23" s="52">
        <v>0</v>
      </c>
      <c r="E23" s="52">
        <v>0</v>
      </c>
      <c r="F23" s="52">
        <v>0</v>
      </c>
      <c r="G23" s="52">
        <v>0</v>
      </c>
      <c r="H23" s="52">
        <v>0</v>
      </c>
      <c r="I23" s="52">
        <v>0</v>
      </c>
      <c r="J23" s="52">
        <v>0</v>
      </c>
      <c r="K23" s="52">
        <v>0</v>
      </c>
      <c r="L23" s="52">
        <v>0</v>
      </c>
      <c r="M23" s="52">
        <v>0</v>
      </c>
    </row>
    <row r="24" spans="1:13">
      <c r="A24" s="45" t="s">
        <v>63</v>
      </c>
      <c r="B24" s="46" t="s">
        <v>64</v>
      </c>
      <c r="C24" s="47" t="s">
        <v>65</v>
      </c>
      <c r="D24" s="52">
        <v>0</v>
      </c>
      <c r="E24" s="52">
        <v>0</v>
      </c>
      <c r="F24" s="52">
        <v>0</v>
      </c>
      <c r="G24" s="52">
        <v>0</v>
      </c>
      <c r="H24" s="52">
        <v>0</v>
      </c>
      <c r="I24" s="52">
        <v>0</v>
      </c>
      <c r="J24" s="52">
        <v>0</v>
      </c>
      <c r="K24" s="52">
        <v>0</v>
      </c>
      <c r="L24" s="52">
        <v>0</v>
      </c>
      <c r="M24" s="52">
        <v>0</v>
      </c>
    </row>
    <row r="25" spans="1:13">
      <c r="A25" s="45" t="s">
        <v>66</v>
      </c>
      <c r="B25" s="46" t="s">
        <v>534</v>
      </c>
      <c r="C25" s="47" t="s">
        <v>535</v>
      </c>
      <c r="D25" s="52">
        <v>0</v>
      </c>
      <c r="E25" s="52">
        <v>0</v>
      </c>
      <c r="F25" s="52">
        <v>0</v>
      </c>
      <c r="G25" s="52">
        <v>0</v>
      </c>
      <c r="H25" s="52">
        <v>0</v>
      </c>
      <c r="I25" s="52">
        <v>0</v>
      </c>
      <c r="J25" s="52">
        <v>0</v>
      </c>
      <c r="K25" s="52">
        <v>0</v>
      </c>
      <c r="L25" s="52">
        <v>0</v>
      </c>
      <c r="M25" s="52">
        <v>0</v>
      </c>
    </row>
    <row r="26" spans="1:13">
      <c r="A26" s="45" t="s">
        <v>67</v>
      </c>
      <c r="B26" s="46" t="s">
        <v>68</v>
      </c>
      <c r="C26" s="47" t="s">
        <v>69</v>
      </c>
      <c r="D26" s="52">
        <v>0</v>
      </c>
      <c r="E26" s="52">
        <v>0</v>
      </c>
      <c r="F26" s="52">
        <v>0</v>
      </c>
      <c r="G26" s="52">
        <v>0</v>
      </c>
      <c r="H26" s="52">
        <v>0</v>
      </c>
      <c r="I26" s="52">
        <v>0</v>
      </c>
      <c r="J26" s="52">
        <v>0</v>
      </c>
      <c r="K26" s="52">
        <v>0</v>
      </c>
      <c r="L26" s="52">
        <v>0</v>
      </c>
      <c r="M26" s="52">
        <v>0</v>
      </c>
    </row>
    <row r="27" spans="1:13">
      <c r="A27" s="45" t="s">
        <v>70</v>
      </c>
      <c r="B27" s="46" t="s">
        <v>71</v>
      </c>
      <c r="C27" s="47" t="s">
        <v>72</v>
      </c>
      <c r="D27" s="52">
        <v>0</v>
      </c>
      <c r="E27" s="52">
        <v>0</v>
      </c>
      <c r="F27" s="52">
        <v>0</v>
      </c>
      <c r="G27" s="52">
        <v>0</v>
      </c>
      <c r="H27" s="52">
        <v>0</v>
      </c>
      <c r="I27" s="52">
        <v>0</v>
      </c>
      <c r="J27" s="52">
        <v>0</v>
      </c>
      <c r="K27" s="52">
        <v>0</v>
      </c>
      <c r="L27" s="52">
        <v>0</v>
      </c>
      <c r="M27" s="52">
        <v>0</v>
      </c>
    </row>
    <row r="28" spans="1:13">
      <c r="A28" s="45" t="s">
        <v>73</v>
      </c>
      <c r="B28" s="46" t="s">
        <v>74</v>
      </c>
      <c r="C28" s="47" t="s">
        <v>75</v>
      </c>
      <c r="D28" s="52">
        <v>0</v>
      </c>
      <c r="E28" s="52">
        <v>0</v>
      </c>
      <c r="F28" s="52">
        <v>0</v>
      </c>
      <c r="G28" s="52">
        <v>0</v>
      </c>
      <c r="H28" s="52">
        <v>0</v>
      </c>
      <c r="I28" s="52">
        <v>0</v>
      </c>
      <c r="J28" s="52">
        <v>0</v>
      </c>
      <c r="K28" s="52">
        <v>0</v>
      </c>
      <c r="L28" s="52">
        <v>0</v>
      </c>
      <c r="M28" s="52">
        <v>0</v>
      </c>
    </row>
    <row r="29" spans="1:13">
      <c r="A29" s="45" t="s">
        <v>76</v>
      </c>
      <c r="B29" s="46" t="s">
        <v>77</v>
      </c>
      <c r="C29" s="47" t="s">
        <v>78</v>
      </c>
      <c r="D29" s="52">
        <v>0</v>
      </c>
      <c r="E29" s="52">
        <v>0</v>
      </c>
      <c r="F29" s="52">
        <v>0</v>
      </c>
      <c r="G29" s="52">
        <v>0</v>
      </c>
      <c r="H29" s="52">
        <v>0</v>
      </c>
      <c r="I29" s="52">
        <v>0</v>
      </c>
      <c r="J29" s="52">
        <v>0</v>
      </c>
      <c r="K29" s="52">
        <v>0</v>
      </c>
      <c r="L29" s="52">
        <v>0</v>
      </c>
      <c r="M29" s="52">
        <v>0</v>
      </c>
    </row>
    <row r="30" spans="1:13">
      <c r="A30" s="45" t="s">
        <v>79</v>
      </c>
      <c r="B30" s="46" t="s">
        <v>80</v>
      </c>
      <c r="C30" s="47" t="s">
        <v>81</v>
      </c>
      <c r="D30" s="53">
        <v>35.730000000000004</v>
      </c>
      <c r="E30" s="52">
        <v>4</v>
      </c>
      <c r="F30" s="52">
        <v>23.59</v>
      </c>
      <c r="G30" s="52">
        <v>2</v>
      </c>
      <c r="H30" s="52">
        <v>3.44</v>
      </c>
      <c r="I30" s="52">
        <v>0</v>
      </c>
      <c r="J30" s="52">
        <v>2.7</v>
      </c>
      <c r="K30" s="52">
        <v>0</v>
      </c>
      <c r="L30" s="52">
        <v>0</v>
      </c>
      <c r="M30" s="52">
        <v>0</v>
      </c>
    </row>
    <row r="31" spans="1:13">
      <c r="A31" s="48"/>
      <c r="B31" s="49" t="s">
        <v>326</v>
      </c>
      <c r="C31" s="50" t="s">
        <v>83</v>
      </c>
      <c r="D31" s="51">
        <v>6</v>
      </c>
      <c r="E31" s="51">
        <v>2</v>
      </c>
      <c r="F31" s="51">
        <v>0</v>
      </c>
      <c r="G31" s="51">
        <v>2</v>
      </c>
      <c r="H31" s="51">
        <v>0</v>
      </c>
      <c r="I31" s="51">
        <v>0</v>
      </c>
      <c r="J31" s="51">
        <v>2</v>
      </c>
      <c r="K31" s="51">
        <v>0</v>
      </c>
      <c r="L31" s="51">
        <v>0</v>
      </c>
      <c r="M31" s="51">
        <v>0</v>
      </c>
    </row>
    <row r="32" spans="1:13">
      <c r="A32" s="48"/>
      <c r="B32" s="49" t="s">
        <v>327</v>
      </c>
      <c r="C32" s="50" t="s">
        <v>84</v>
      </c>
      <c r="D32" s="51">
        <v>23.59</v>
      </c>
      <c r="E32" s="51">
        <v>0</v>
      </c>
      <c r="F32" s="51">
        <v>23.59</v>
      </c>
      <c r="G32" s="51">
        <v>0</v>
      </c>
      <c r="H32" s="51">
        <v>0</v>
      </c>
      <c r="I32" s="51">
        <v>0</v>
      </c>
      <c r="J32" s="51">
        <v>0</v>
      </c>
      <c r="K32" s="51">
        <v>0</v>
      </c>
      <c r="L32" s="51">
        <v>0</v>
      </c>
      <c r="M32" s="51">
        <v>0</v>
      </c>
    </row>
    <row r="33" spans="1:13">
      <c r="A33" s="48"/>
      <c r="B33" s="49" t="s">
        <v>328</v>
      </c>
      <c r="C33" s="50" t="s">
        <v>85</v>
      </c>
      <c r="D33" s="51">
        <v>5.4399999999999995</v>
      </c>
      <c r="E33" s="51">
        <v>2</v>
      </c>
      <c r="F33" s="51">
        <v>0</v>
      </c>
      <c r="G33" s="51">
        <v>0</v>
      </c>
      <c r="H33" s="51">
        <v>3.44</v>
      </c>
      <c r="I33" s="51">
        <v>0</v>
      </c>
      <c r="J33" s="51">
        <v>0</v>
      </c>
      <c r="K33" s="51">
        <v>0</v>
      </c>
      <c r="L33" s="51">
        <v>0</v>
      </c>
      <c r="M33" s="51">
        <v>0</v>
      </c>
    </row>
    <row r="34" spans="1:13">
      <c r="A34" s="48"/>
      <c r="B34" s="49" t="s">
        <v>329</v>
      </c>
      <c r="C34" s="50" t="s">
        <v>330</v>
      </c>
      <c r="D34" s="51">
        <v>0</v>
      </c>
      <c r="E34" s="51">
        <v>0</v>
      </c>
      <c r="F34" s="51">
        <v>0</v>
      </c>
      <c r="G34" s="51">
        <v>0</v>
      </c>
      <c r="H34" s="51">
        <v>0</v>
      </c>
      <c r="I34" s="51">
        <v>0</v>
      </c>
      <c r="J34" s="51">
        <v>0</v>
      </c>
      <c r="K34" s="51">
        <v>0</v>
      </c>
      <c r="L34" s="51">
        <v>0</v>
      </c>
      <c r="M34" s="51">
        <v>0</v>
      </c>
    </row>
    <row r="35" spans="1:13">
      <c r="A35" s="48"/>
      <c r="B35" s="49" t="s">
        <v>331</v>
      </c>
      <c r="C35" s="50" t="s">
        <v>332</v>
      </c>
      <c r="D35" s="51">
        <v>0</v>
      </c>
      <c r="E35" s="51">
        <v>0</v>
      </c>
      <c r="F35" s="51">
        <v>0</v>
      </c>
      <c r="G35" s="51">
        <v>0</v>
      </c>
      <c r="H35" s="51">
        <v>0</v>
      </c>
      <c r="I35" s="51">
        <v>0</v>
      </c>
      <c r="J35" s="51">
        <v>0</v>
      </c>
      <c r="K35" s="51">
        <v>0</v>
      </c>
      <c r="L35" s="51">
        <v>0</v>
      </c>
      <c r="M35" s="51">
        <v>0</v>
      </c>
    </row>
    <row r="36" spans="1:13">
      <c r="A36" s="48"/>
      <c r="B36" s="49" t="s">
        <v>333</v>
      </c>
      <c r="C36" s="50" t="s">
        <v>86</v>
      </c>
      <c r="D36" s="51">
        <v>0</v>
      </c>
      <c r="E36" s="51">
        <v>0</v>
      </c>
      <c r="F36" s="51">
        <v>0</v>
      </c>
      <c r="G36" s="51">
        <v>0</v>
      </c>
      <c r="H36" s="51">
        <v>0</v>
      </c>
      <c r="I36" s="51">
        <v>0</v>
      </c>
      <c r="J36" s="51">
        <v>0</v>
      </c>
      <c r="K36" s="51">
        <v>0</v>
      </c>
      <c r="L36" s="51">
        <v>0</v>
      </c>
      <c r="M36" s="51">
        <v>0</v>
      </c>
    </row>
    <row r="37" spans="1:13">
      <c r="A37" s="48"/>
      <c r="B37" s="49" t="s">
        <v>334</v>
      </c>
      <c r="C37" s="50" t="s">
        <v>87</v>
      </c>
      <c r="D37" s="51">
        <v>0</v>
      </c>
      <c r="E37" s="51">
        <v>0</v>
      </c>
      <c r="F37" s="51">
        <v>0</v>
      </c>
      <c r="G37" s="51">
        <v>0</v>
      </c>
      <c r="H37" s="51">
        <v>0</v>
      </c>
      <c r="I37" s="51">
        <v>0</v>
      </c>
      <c r="J37" s="51">
        <v>0</v>
      </c>
      <c r="K37" s="51">
        <v>0</v>
      </c>
      <c r="L37" s="51">
        <v>0</v>
      </c>
      <c r="M37" s="51">
        <v>0</v>
      </c>
    </row>
    <row r="38" spans="1:13">
      <c r="A38" s="48"/>
      <c r="B38" s="49" t="s">
        <v>335</v>
      </c>
      <c r="C38" s="50" t="s">
        <v>88</v>
      </c>
      <c r="D38" s="51">
        <v>0.7</v>
      </c>
      <c r="E38" s="51">
        <v>0</v>
      </c>
      <c r="F38" s="51">
        <v>0</v>
      </c>
      <c r="G38" s="51">
        <v>0</v>
      </c>
      <c r="H38" s="51">
        <v>0</v>
      </c>
      <c r="I38" s="51">
        <v>0</v>
      </c>
      <c r="J38" s="51">
        <v>0.7</v>
      </c>
      <c r="K38" s="51">
        <v>0</v>
      </c>
      <c r="L38" s="51">
        <v>0</v>
      </c>
      <c r="M38" s="51">
        <v>0</v>
      </c>
    </row>
    <row r="39" spans="1:13">
      <c r="A39" s="48"/>
      <c r="B39" s="49" t="s">
        <v>536</v>
      </c>
      <c r="C39" s="50" t="s">
        <v>537</v>
      </c>
      <c r="D39" s="51">
        <v>0</v>
      </c>
      <c r="E39" s="51">
        <v>0</v>
      </c>
      <c r="F39" s="51">
        <v>0</v>
      </c>
      <c r="G39" s="51">
        <v>0</v>
      </c>
      <c r="H39" s="51">
        <v>0</v>
      </c>
      <c r="I39" s="51">
        <v>0</v>
      </c>
      <c r="J39" s="51">
        <v>0</v>
      </c>
      <c r="K39" s="51">
        <v>0</v>
      </c>
      <c r="L39" s="51">
        <v>0</v>
      </c>
      <c r="M39" s="51">
        <v>0</v>
      </c>
    </row>
    <row r="40" spans="1:13">
      <c r="A40" s="48"/>
      <c r="B40" s="49" t="s">
        <v>538</v>
      </c>
      <c r="C40" s="50" t="s">
        <v>539</v>
      </c>
      <c r="D40" s="51">
        <v>0</v>
      </c>
      <c r="E40" s="51">
        <v>0</v>
      </c>
      <c r="F40" s="51">
        <v>0</v>
      </c>
      <c r="G40" s="51">
        <v>0</v>
      </c>
      <c r="H40" s="51">
        <v>0</v>
      </c>
      <c r="I40" s="51">
        <v>0</v>
      </c>
      <c r="J40" s="51">
        <v>0</v>
      </c>
      <c r="K40" s="51">
        <v>0</v>
      </c>
      <c r="L40" s="51">
        <v>0</v>
      </c>
      <c r="M40" s="51">
        <v>0</v>
      </c>
    </row>
    <row r="41" spans="1:13">
      <c r="A41" s="48"/>
      <c r="B41" s="49" t="s">
        <v>336</v>
      </c>
      <c r="C41" s="50" t="s">
        <v>89</v>
      </c>
      <c r="D41" s="51">
        <v>0</v>
      </c>
      <c r="E41" s="51">
        <v>0</v>
      </c>
      <c r="F41" s="51">
        <v>0</v>
      </c>
      <c r="G41" s="51">
        <v>0</v>
      </c>
      <c r="H41" s="51">
        <v>0</v>
      </c>
      <c r="I41" s="51">
        <v>0</v>
      </c>
      <c r="J41" s="51">
        <v>0</v>
      </c>
      <c r="K41" s="51">
        <v>0</v>
      </c>
      <c r="L41" s="51">
        <v>0</v>
      </c>
      <c r="M41" s="51">
        <v>0</v>
      </c>
    </row>
    <row r="42" spans="1:13">
      <c r="A42" s="45" t="s">
        <v>90</v>
      </c>
      <c r="B42" s="46" t="s">
        <v>540</v>
      </c>
      <c r="C42" s="47" t="s">
        <v>541</v>
      </c>
      <c r="D42" s="52">
        <v>0</v>
      </c>
      <c r="E42" s="52">
        <v>0</v>
      </c>
      <c r="F42" s="52">
        <v>0</v>
      </c>
      <c r="G42" s="52">
        <v>0</v>
      </c>
      <c r="H42" s="52">
        <v>0</v>
      </c>
      <c r="I42" s="52">
        <v>0</v>
      </c>
      <c r="J42" s="52">
        <v>0</v>
      </c>
      <c r="K42" s="52">
        <v>0</v>
      </c>
      <c r="L42" s="52">
        <v>0</v>
      </c>
      <c r="M42" s="52">
        <v>0</v>
      </c>
    </row>
    <row r="43" spans="1:13">
      <c r="A43" s="45" t="s">
        <v>91</v>
      </c>
      <c r="B43" s="46" t="s">
        <v>542</v>
      </c>
      <c r="C43" s="47" t="s">
        <v>543</v>
      </c>
      <c r="D43" s="52">
        <v>0</v>
      </c>
      <c r="E43" s="52">
        <v>0</v>
      </c>
      <c r="F43" s="52">
        <v>0</v>
      </c>
      <c r="G43" s="52">
        <v>0</v>
      </c>
      <c r="H43" s="52">
        <v>0</v>
      </c>
      <c r="I43" s="52">
        <v>0</v>
      </c>
      <c r="J43" s="52">
        <v>0</v>
      </c>
      <c r="K43" s="52">
        <v>0</v>
      </c>
      <c r="L43" s="52">
        <v>0</v>
      </c>
      <c r="M43" s="52">
        <v>0</v>
      </c>
    </row>
    <row r="44" spans="1:13">
      <c r="A44" s="45" t="s">
        <v>92</v>
      </c>
      <c r="B44" s="46" t="s">
        <v>93</v>
      </c>
      <c r="C44" s="47" t="s">
        <v>94</v>
      </c>
      <c r="D44" s="52">
        <v>0</v>
      </c>
      <c r="E44" s="52">
        <v>0</v>
      </c>
      <c r="F44" s="52">
        <v>0</v>
      </c>
      <c r="G44" s="52">
        <v>0</v>
      </c>
      <c r="H44" s="52">
        <v>0</v>
      </c>
      <c r="I44" s="52">
        <v>0</v>
      </c>
      <c r="J44" s="52">
        <v>0</v>
      </c>
      <c r="K44" s="52">
        <v>0</v>
      </c>
      <c r="L44" s="52">
        <v>0</v>
      </c>
      <c r="M44" s="52">
        <v>0</v>
      </c>
    </row>
    <row r="45" spans="1:13">
      <c r="A45" s="45" t="s">
        <v>95</v>
      </c>
      <c r="B45" s="46" t="s">
        <v>96</v>
      </c>
      <c r="C45" s="47" t="s">
        <v>97</v>
      </c>
      <c r="D45" s="52">
        <v>0.15</v>
      </c>
      <c r="E45" s="52">
        <v>0</v>
      </c>
      <c r="F45" s="52">
        <v>0</v>
      </c>
      <c r="G45" s="52">
        <v>0</v>
      </c>
      <c r="H45" s="52">
        <v>0</v>
      </c>
      <c r="I45" s="52">
        <v>0</v>
      </c>
      <c r="J45" s="52">
        <v>0</v>
      </c>
      <c r="K45" s="52">
        <v>0</v>
      </c>
      <c r="L45" s="52">
        <v>0.15</v>
      </c>
      <c r="M45" s="52">
        <v>0</v>
      </c>
    </row>
    <row r="46" spans="1:13">
      <c r="A46" s="45" t="s">
        <v>98</v>
      </c>
      <c r="B46" s="46" t="s">
        <v>99</v>
      </c>
      <c r="C46" s="47" t="s">
        <v>100</v>
      </c>
      <c r="D46" s="52">
        <v>0</v>
      </c>
      <c r="E46" s="52">
        <v>0</v>
      </c>
      <c r="F46" s="52">
        <v>0</v>
      </c>
      <c r="G46" s="52">
        <v>0</v>
      </c>
      <c r="H46" s="52">
        <v>0</v>
      </c>
      <c r="I46" s="52">
        <v>0</v>
      </c>
      <c r="J46" s="52">
        <v>0</v>
      </c>
      <c r="K46" s="52">
        <v>0</v>
      </c>
      <c r="L46" s="52">
        <v>0</v>
      </c>
      <c r="M46" s="52">
        <v>0</v>
      </c>
    </row>
    <row r="47" spans="1:13">
      <c r="A47" s="45" t="s">
        <v>101</v>
      </c>
      <c r="B47" s="46" t="s">
        <v>102</v>
      </c>
      <c r="C47" s="47" t="s">
        <v>103</v>
      </c>
      <c r="D47" s="52">
        <v>0</v>
      </c>
      <c r="E47" s="52">
        <v>0</v>
      </c>
      <c r="F47" s="52">
        <v>0</v>
      </c>
      <c r="G47" s="52">
        <v>0</v>
      </c>
      <c r="H47" s="52">
        <v>0</v>
      </c>
      <c r="I47" s="52">
        <v>0</v>
      </c>
      <c r="J47" s="52">
        <v>0</v>
      </c>
      <c r="K47" s="52">
        <v>0</v>
      </c>
      <c r="L47" s="52">
        <v>0</v>
      </c>
      <c r="M47" s="52">
        <v>0</v>
      </c>
    </row>
    <row r="48" spans="1:13">
      <c r="A48" s="45" t="s">
        <v>104</v>
      </c>
      <c r="B48" s="46" t="s">
        <v>105</v>
      </c>
      <c r="C48" s="47" t="s">
        <v>106</v>
      </c>
      <c r="D48" s="52">
        <v>0</v>
      </c>
      <c r="E48" s="52">
        <v>0</v>
      </c>
      <c r="F48" s="52">
        <v>0</v>
      </c>
      <c r="G48" s="52">
        <v>0</v>
      </c>
      <c r="H48" s="52">
        <v>0</v>
      </c>
      <c r="I48" s="52">
        <v>0</v>
      </c>
      <c r="J48" s="52">
        <v>0</v>
      </c>
      <c r="K48" s="52">
        <v>0</v>
      </c>
      <c r="L48" s="52">
        <v>0</v>
      </c>
      <c r="M48" s="52">
        <v>0</v>
      </c>
    </row>
    <row r="49" spans="1:13">
      <c r="A49" s="45" t="s">
        <v>107</v>
      </c>
      <c r="B49" s="46" t="s">
        <v>544</v>
      </c>
      <c r="C49" s="47" t="s">
        <v>545</v>
      </c>
      <c r="D49" s="52">
        <v>0</v>
      </c>
      <c r="E49" s="52">
        <v>0</v>
      </c>
      <c r="F49" s="52">
        <v>0</v>
      </c>
      <c r="G49" s="52">
        <v>0</v>
      </c>
      <c r="H49" s="52">
        <v>0</v>
      </c>
      <c r="I49" s="52">
        <v>0</v>
      </c>
      <c r="J49" s="52">
        <v>0</v>
      </c>
      <c r="K49" s="52">
        <v>0</v>
      </c>
      <c r="L49" s="52">
        <v>0</v>
      </c>
      <c r="M49" s="52">
        <v>0</v>
      </c>
    </row>
    <row r="50" spans="1:13">
      <c r="A50" s="45" t="s">
        <v>108</v>
      </c>
      <c r="B50" s="46" t="s">
        <v>109</v>
      </c>
      <c r="C50" s="47" t="s">
        <v>110</v>
      </c>
      <c r="D50" s="52">
        <v>0</v>
      </c>
      <c r="E50" s="52">
        <v>0</v>
      </c>
      <c r="F50" s="52">
        <v>0</v>
      </c>
      <c r="G50" s="52">
        <v>0</v>
      </c>
      <c r="H50" s="52">
        <v>0</v>
      </c>
      <c r="I50" s="52">
        <v>0</v>
      </c>
      <c r="J50" s="52">
        <v>0</v>
      </c>
      <c r="K50" s="52">
        <v>0</v>
      </c>
      <c r="L50" s="52">
        <v>0</v>
      </c>
      <c r="M50" s="52">
        <v>0</v>
      </c>
    </row>
    <row r="51" spans="1:13">
      <c r="A51" s="45" t="s">
        <v>111</v>
      </c>
      <c r="B51" s="46" t="s">
        <v>112</v>
      </c>
      <c r="C51" s="47" t="s">
        <v>113</v>
      </c>
      <c r="D51" s="52">
        <v>0</v>
      </c>
      <c r="E51" s="52">
        <v>0</v>
      </c>
      <c r="F51" s="52">
        <v>0</v>
      </c>
      <c r="G51" s="52">
        <v>0</v>
      </c>
      <c r="H51" s="52">
        <v>0</v>
      </c>
      <c r="I51" s="52">
        <v>0</v>
      </c>
      <c r="J51" s="52">
        <v>0</v>
      </c>
      <c r="K51" s="52">
        <v>0</v>
      </c>
      <c r="L51" s="52">
        <v>0</v>
      </c>
      <c r="M51" s="52">
        <v>0</v>
      </c>
    </row>
    <row r="52" spans="1:13">
      <c r="A52" s="45" t="s">
        <v>486</v>
      </c>
      <c r="B52" s="46" t="s">
        <v>114</v>
      </c>
      <c r="C52" s="47" t="s">
        <v>115</v>
      </c>
      <c r="D52" s="52">
        <v>0</v>
      </c>
      <c r="E52" s="52">
        <v>0</v>
      </c>
      <c r="F52" s="52">
        <v>0</v>
      </c>
      <c r="G52" s="52">
        <v>0</v>
      </c>
      <c r="H52" s="52">
        <v>0</v>
      </c>
      <c r="I52" s="52">
        <v>0</v>
      </c>
      <c r="J52" s="52">
        <v>0</v>
      </c>
      <c r="K52" s="52">
        <v>0</v>
      </c>
      <c r="L52" s="52">
        <v>0</v>
      </c>
      <c r="M52" s="52">
        <v>0</v>
      </c>
    </row>
    <row r="53" spans="1:13">
      <c r="A53" s="45" t="s">
        <v>487</v>
      </c>
      <c r="B53" s="46" t="s">
        <v>116</v>
      </c>
      <c r="C53" s="47" t="s">
        <v>117</v>
      </c>
      <c r="D53" s="52">
        <v>0.8</v>
      </c>
      <c r="E53" s="52">
        <v>0</v>
      </c>
      <c r="F53" s="52">
        <v>0</v>
      </c>
      <c r="G53" s="52">
        <v>0</v>
      </c>
      <c r="H53" s="52">
        <v>0</v>
      </c>
      <c r="I53" s="52">
        <v>0</v>
      </c>
      <c r="J53" s="52">
        <v>0.8</v>
      </c>
      <c r="K53" s="52">
        <v>0</v>
      </c>
      <c r="L53" s="52">
        <v>0</v>
      </c>
      <c r="M53" s="52">
        <v>0</v>
      </c>
    </row>
    <row r="54" spans="1:13">
      <c r="A54" s="45" t="s">
        <v>489</v>
      </c>
      <c r="B54" s="46" t="s">
        <v>118</v>
      </c>
      <c r="C54" s="47" t="s">
        <v>119</v>
      </c>
      <c r="D54" s="52">
        <v>0</v>
      </c>
      <c r="E54" s="52">
        <v>0</v>
      </c>
      <c r="F54" s="52">
        <v>0</v>
      </c>
      <c r="G54" s="52">
        <v>0</v>
      </c>
      <c r="H54" s="52">
        <v>0</v>
      </c>
      <c r="I54" s="52">
        <v>0</v>
      </c>
      <c r="J54" s="52">
        <v>0</v>
      </c>
      <c r="K54" s="52">
        <v>0</v>
      </c>
      <c r="L54" s="52">
        <v>0</v>
      </c>
      <c r="M54" s="52">
        <v>0</v>
      </c>
    </row>
    <row r="55" spans="1:13">
      <c r="A55" s="45" t="s">
        <v>546</v>
      </c>
      <c r="B55" s="46" t="s">
        <v>547</v>
      </c>
      <c r="C55" s="47" t="s">
        <v>548</v>
      </c>
      <c r="D55" s="52">
        <v>0</v>
      </c>
      <c r="E55" s="52">
        <v>0</v>
      </c>
      <c r="F55" s="52">
        <v>0</v>
      </c>
      <c r="G55" s="52">
        <v>0</v>
      </c>
      <c r="H55" s="52">
        <v>0</v>
      </c>
      <c r="I55" s="52">
        <v>0</v>
      </c>
      <c r="J55" s="52">
        <v>0</v>
      </c>
      <c r="K55" s="52">
        <v>0</v>
      </c>
      <c r="L55" s="52">
        <v>0</v>
      </c>
      <c r="M55" s="52">
        <v>0</v>
      </c>
    </row>
    <row r="56" spans="1:13">
      <c r="A56" s="45" t="s">
        <v>490</v>
      </c>
      <c r="B56" s="46" t="s">
        <v>120</v>
      </c>
      <c r="C56" s="47" t="s">
        <v>121</v>
      </c>
      <c r="D56" s="52">
        <v>0</v>
      </c>
      <c r="E56" s="52">
        <v>0</v>
      </c>
      <c r="F56" s="52">
        <v>0</v>
      </c>
      <c r="G56" s="52">
        <v>0</v>
      </c>
      <c r="H56" s="52">
        <v>0</v>
      </c>
      <c r="I56" s="52">
        <v>0</v>
      </c>
      <c r="J56" s="52">
        <v>0</v>
      </c>
      <c r="K56" s="52">
        <v>0</v>
      </c>
      <c r="L56" s="52">
        <v>0</v>
      </c>
      <c r="M56" s="52">
        <v>0</v>
      </c>
    </row>
    <row r="57" spans="1:13">
      <c r="A57" s="45" t="s">
        <v>491</v>
      </c>
      <c r="B57" s="46" t="s">
        <v>122</v>
      </c>
      <c r="C57" s="47" t="s">
        <v>123</v>
      </c>
      <c r="D57" s="52">
        <v>0</v>
      </c>
      <c r="E57" s="52">
        <v>0</v>
      </c>
      <c r="F57" s="52">
        <v>0</v>
      </c>
      <c r="G57" s="52">
        <v>0</v>
      </c>
      <c r="H57" s="52">
        <v>0</v>
      </c>
      <c r="I57" s="52">
        <v>0</v>
      </c>
      <c r="J57" s="52">
        <v>0</v>
      </c>
      <c r="K57" s="52">
        <v>0</v>
      </c>
      <c r="L57" s="52">
        <v>0</v>
      </c>
      <c r="M57" s="52">
        <v>0</v>
      </c>
    </row>
    <row r="58" spans="1:13">
      <c r="A58" s="45" t="s">
        <v>492</v>
      </c>
      <c r="B58" s="46" t="s">
        <v>493</v>
      </c>
      <c r="C58" s="47" t="s">
        <v>488</v>
      </c>
      <c r="D58" s="52">
        <v>0</v>
      </c>
      <c r="E58" s="52">
        <v>0</v>
      </c>
      <c r="F58" s="52">
        <v>0</v>
      </c>
      <c r="G58" s="52">
        <v>0</v>
      </c>
      <c r="H58" s="52">
        <v>0</v>
      </c>
      <c r="I58" s="52">
        <v>0</v>
      </c>
      <c r="J58" s="52">
        <v>0</v>
      </c>
      <c r="K58" s="52">
        <v>0</v>
      </c>
      <c r="L58" s="52">
        <v>0</v>
      </c>
      <c r="M58" s="52">
        <v>0</v>
      </c>
    </row>
    <row r="59" spans="1:13">
      <c r="A59" s="45" t="s">
        <v>492</v>
      </c>
      <c r="B59" s="46" t="s">
        <v>493</v>
      </c>
      <c r="C59" s="47" t="s">
        <v>488</v>
      </c>
      <c r="D59" s="52">
        <v>0</v>
      </c>
      <c r="E59" s="52">
        <v>0</v>
      </c>
      <c r="F59" s="52">
        <v>0</v>
      </c>
      <c r="G59" s="52">
        <v>0</v>
      </c>
      <c r="H59" s="52">
        <v>0</v>
      </c>
      <c r="I59" s="52">
        <v>0</v>
      </c>
      <c r="J59" s="52">
        <v>0</v>
      </c>
      <c r="K59" s="52">
        <v>0</v>
      </c>
      <c r="L59" s="52">
        <v>0</v>
      </c>
      <c r="M59" s="52">
        <v>0</v>
      </c>
    </row>
  </sheetData>
  <mergeCells count="7">
    <mergeCell ref="A2:M2"/>
    <mergeCell ref="E4:M4"/>
    <mergeCell ref="E3:M3"/>
    <mergeCell ref="A4:A5"/>
    <mergeCell ref="B4:B5"/>
    <mergeCell ref="C4:C5"/>
    <mergeCell ref="D4:D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Z279"/>
  <sheetViews>
    <sheetView showZeros="0" zoomScale="145" zoomScaleNormal="145" workbookViewId="0">
      <pane xSplit="5" ySplit="4" topLeftCell="F5" activePane="bottomRight" state="frozen"/>
      <selection pane="topRight" activeCell="E1" sqref="E1"/>
      <selection pane="bottomLeft" activeCell="A4" sqref="A4"/>
      <selection pane="bottomRight" sqref="A1:X266"/>
    </sheetView>
  </sheetViews>
  <sheetFormatPr defaultColWidth="8" defaultRowHeight="11.25"/>
  <cols>
    <col min="1" max="1" width="5.125" style="123" customWidth="1"/>
    <col min="2" max="2" width="27.375" style="122" customWidth="1"/>
    <col min="3" max="4" width="5.5" style="122" customWidth="1"/>
    <col min="5" max="5" width="5.75" style="120" customWidth="1"/>
    <col min="6" max="6" width="14.75" style="120" customWidth="1"/>
    <col min="7" max="7" width="8.25" style="120" customWidth="1"/>
    <col min="8" max="8" width="6.75" style="120" customWidth="1"/>
    <col min="9" max="25" width="8.25" style="120" customWidth="1"/>
    <col min="26" max="16384" width="8" style="120"/>
  </cols>
  <sheetData>
    <row r="1" spans="1:24">
      <c r="A1" s="220" t="s">
        <v>2</v>
      </c>
      <c r="B1" s="221" t="s">
        <v>377</v>
      </c>
      <c r="C1" s="220" t="s">
        <v>482</v>
      </c>
      <c r="D1" s="220" t="s">
        <v>203</v>
      </c>
      <c r="E1" s="221" t="s">
        <v>481</v>
      </c>
      <c r="F1" s="221"/>
      <c r="G1" s="220" t="s">
        <v>565</v>
      </c>
      <c r="H1" s="220" t="s">
        <v>549</v>
      </c>
      <c r="I1" s="220" t="s">
        <v>550</v>
      </c>
      <c r="J1" s="138"/>
      <c r="K1" s="138"/>
      <c r="L1" s="138"/>
      <c r="M1" s="138"/>
      <c r="N1" s="138"/>
      <c r="O1" s="138"/>
      <c r="P1" s="138"/>
      <c r="Q1" s="138"/>
      <c r="R1" s="138"/>
      <c r="S1" s="138"/>
      <c r="T1" s="138"/>
      <c r="U1" s="138"/>
      <c r="V1" s="138"/>
      <c r="W1" s="138"/>
      <c r="X1" s="138"/>
    </row>
    <row r="2" spans="1:24" s="135" customFormat="1" ht="20.25" customHeight="1">
      <c r="A2" s="220"/>
      <c r="B2" s="221"/>
      <c r="C2" s="220"/>
      <c r="D2" s="220"/>
      <c r="E2" s="173" t="s">
        <v>323</v>
      </c>
      <c r="F2" s="167" t="s">
        <v>551</v>
      </c>
      <c r="G2" s="220"/>
      <c r="H2" s="220"/>
      <c r="I2" s="220"/>
      <c r="J2" s="174" t="s">
        <v>376</v>
      </c>
      <c r="K2" s="174" t="s">
        <v>376</v>
      </c>
      <c r="L2" s="174" t="s">
        <v>376</v>
      </c>
      <c r="M2" s="174" t="s">
        <v>376</v>
      </c>
      <c r="N2" s="174" t="s">
        <v>376</v>
      </c>
      <c r="O2" s="174" t="s">
        <v>376</v>
      </c>
      <c r="P2" s="174" t="s">
        <v>376</v>
      </c>
      <c r="Q2" s="174" t="s">
        <v>376</v>
      </c>
      <c r="R2" s="174" t="s">
        <v>376</v>
      </c>
      <c r="S2" s="174" t="s">
        <v>376</v>
      </c>
      <c r="T2" s="174" t="s">
        <v>376</v>
      </c>
      <c r="U2" s="174" t="s">
        <v>376</v>
      </c>
      <c r="V2" s="174" t="s">
        <v>376</v>
      </c>
      <c r="W2" s="174" t="s">
        <v>376</v>
      </c>
      <c r="X2" s="174" t="s">
        <v>376</v>
      </c>
    </row>
    <row r="3" spans="1:24" s="134" customFormat="1" ht="9" customHeight="1">
      <c r="A3" s="175" t="s">
        <v>16</v>
      </c>
      <c r="B3" s="175" t="s">
        <v>17</v>
      </c>
      <c r="C3" s="175" t="s">
        <v>552</v>
      </c>
      <c r="D3" s="175" t="s">
        <v>127</v>
      </c>
      <c r="E3" s="175" t="s">
        <v>20</v>
      </c>
      <c r="F3" s="175" t="s">
        <v>21</v>
      </c>
      <c r="G3" s="175" t="s">
        <v>22</v>
      </c>
      <c r="H3" s="175" t="s">
        <v>23</v>
      </c>
      <c r="I3" s="175" t="s">
        <v>24</v>
      </c>
      <c r="J3" s="176"/>
      <c r="K3" s="176"/>
      <c r="L3" s="176"/>
      <c r="M3" s="176"/>
      <c r="N3" s="176"/>
      <c r="O3" s="176"/>
      <c r="P3" s="176"/>
      <c r="Q3" s="176"/>
      <c r="R3" s="176"/>
      <c r="S3" s="176"/>
      <c r="T3" s="176"/>
      <c r="U3" s="176"/>
      <c r="V3" s="176"/>
      <c r="W3" s="176"/>
      <c r="X3" s="176"/>
    </row>
    <row r="4" spans="1:24" s="150" customFormat="1" ht="19.149999999999999" customHeight="1">
      <c r="A4" s="177"/>
      <c r="B4" s="178" t="s">
        <v>339</v>
      </c>
      <c r="C4" s="149">
        <f>C5+C33</f>
        <v>2106.5099999999998</v>
      </c>
      <c r="D4" s="149">
        <f t="shared" ref="D4:F4" si="0">D5+D33</f>
        <v>0</v>
      </c>
      <c r="E4" s="149">
        <f t="shared" si="0"/>
        <v>2106.5099999999998</v>
      </c>
      <c r="F4" s="149">
        <f t="shared" si="0"/>
        <v>0</v>
      </c>
      <c r="G4" s="149"/>
      <c r="H4" s="149"/>
      <c r="I4" s="179"/>
      <c r="J4" s="180"/>
      <c r="K4" s="180"/>
      <c r="L4" s="180"/>
      <c r="M4" s="180"/>
      <c r="N4" s="180"/>
      <c r="O4" s="180"/>
      <c r="P4" s="180"/>
      <c r="Q4" s="180"/>
      <c r="R4" s="180"/>
      <c r="S4" s="180"/>
      <c r="T4" s="180"/>
      <c r="U4" s="180"/>
      <c r="V4" s="180"/>
      <c r="W4" s="180"/>
      <c r="X4" s="180"/>
    </row>
    <row r="5" spans="1:24" s="150" customFormat="1" ht="12.6" customHeight="1">
      <c r="A5" s="181" t="s">
        <v>466</v>
      </c>
      <c r="B5" s="182" t="s">
        <v>553</v>
      </c>
      <c r="C5" s="149">
        <f>C6+C19</f>
        <v>634.38</v>
      </c>
      <c r="D5" s="149">
        <f t="shared" ref="D5:F5" si="1">D6+D19</f>
        <v>0</v>
      </c>
      <c r="E5" s="149">
        <f t="shared" si="1"/>
        <v>634.38</v>
      </c>
      <c r="F5" s="149">
        <f t="shared" si="1"/>
        <v>0</v>
      </c>
      <c r="G5" s="149"/>
      <c r="H5" s="149"/>
      <c r="I5" s="179"/>
      <c r="J5" s="180"/>
      <c r="K5" s="180"/>
      <c r="L5" s="180"/>
      <c r="M5" s="180"/>
      <c r="N5" s="180"/>
      <c r="O5" s="180"/>
      <c r="P5" s="180"/>
      <c r="Q5" s="180"/>
      <c r="R5" s="180"/>
      <c r="S5" s="180"/>
      <c r="T5" s="180"/>
      <c r="U5" s="180"/>
      <c r="V5" s="180"/>
      <c r="W5" s="180"/>
      <c r="X5" s="180"/>
    </row>
    <row r="6" spans="1:24" s="150" customFormat="1" ht="12.6" customHeight="1">
      <c r="A6" s="181" t="s">
        <v>554</v>
      </c>
      <c r="B6" s="182" t="s">
        <v>555</v>
      </c>
      <c r="C6" s="149">
        <f>C7+C12</f>
        <v>23.66</v>
      </c>
      <c r="D6" s="149">
        <f t="shared" ref="D6:F6" si="2">D7+D12</f>
        <v>0</v>
      </c>
      <c r="E6" s="149">
        <f t="shared" si="2"/>
        <v>23.66</v>
      </c>
      <c r="F6" s="149">
        <f t="shared" si="2"/>
        <v>0</v>
      </c>
      <c r="G6" s="149"/>
      <c r="H6" s="149"/>
      <c r="I6" s="179"/>
      <c r="J6" s="180"/>
      <c r="K6" s="180"/>
      <c r="L6" s="180"/>
      <c r="M6" s="180"/>
      <c r="N6" s="180"/>
      <c r="O6" s="180"/>
      <c r="P6" s="180"/>
      <c r="Q6" s="180"/>
      <c r="R6" s="180"/>
      <c r="S6" s="180"/>
      <c r="T6" s="180"/>
      <c r="U6" s="180"/>
      <c r="V6" s="180"/>
      <c r="W6" s="180"/>
      <c r="X6" s="180"/>
    </row>
    <row r="7" spans="1:24">
      <c r="A7" s="139" t="s">
        <v>62</v>
      </c>
      <c r="B7" s="99" t="s">
        <v>209</v>
      </c>
      <c r="C7" s="183">
        <f>SUM(C8:C11)</f>
        <v>1.19</v>
      </c>
      <c r="D7" s="99"/>
      <c r="E7" s="183">
        <f>SUM(E8:E11)</f>
        <v>1.19</v>
      </c>
      <c r="F7" s="183">
        <f t="shared" ref="F7" si="3">SUM(F8:F11)</f>
        <v>0</v>
      </c>
      <c r="G7" s="183">
        <f>SUM(G8:G11)</f>
        <v>0</v>
      </c>
      <c r="H7" s="183">
        <f>SUM(H8:H11)</f>
        <v>0</v>
      </c>
      <c r="I7" s="184"/>
      <c r="J7" s="138"/>
      <c r="K7" s="138"/>
      <c r="L7" s="138"/>
      <c r="M7" s="138"/>
      <c r="N7" s="138"/>
      <c r="O7" s="138"/>
      <c r="P7" s="138"/>
      <c r="Q7" s="138"/>
      <c r="R7" s="138"/>
      <c r="S7" s="138"/>
      <c r="T7" s="138"/>
      <c r="U7" s="138"/>
      <c r="V7" s="138"/>
      <c r="W7" s="138"/>
      <c r="X7" s="138"/>
    </row>
    <row r="8" spans="1:24">
      <c r="A8" s="129">
        <v>1</v>
      </c>
      <c r="B8" s="98" t="s">
        <v>154</v>
      </c>
      <c r="C8" s="130">
        <v>0.2</v>
      </c>
      <c r="D8" s="98"/>
      <c r="E8" s="130">
        <v>0.2</v>
      </c>
      <c r="F8" s="169" t="s">
        <v>571</v>
      </c>
      <c r="G8" s="130" t="s">
        <v>14</v>
      </c>
      <c r="H8" s="130"/>
      <c r="I8" s="184" t="s">
        <v>566</v>
      </c>
      <c r="J8" s="138"/>
      <c r="K8" s="138"/>
      <c r="L8" s="138"/>
      <c r="M8" s="138"/>
      <c r="N8" s="138"/>
      <c r="O8" s="138"/>
      <c r="P8" s="138"/>
      <c r="Q8" s="138"/>
      <c r="R8" s="138"/>
      <c r="S8" s="138"/>
      <c r="T8" s="138"/>
      <c r="U8" s="138"/>
      <c r="V8" s="138"/>
      <c r="W8" s="138"/>
      <c r="X8" s="138"/>
    </row>
    <row r="9" spans="1:24">
      <c r="A9" s="129">
        <f t="shared" ref="A9:A10" si="4">MAX(A7:A8)+1</f>
        <v>2</v>
      </c>
      <c r="B9" s="98" t="s">
        <v>155</v>
      </c>
      <c r="C9" s="130">
        <v>0.1</v>
      </c>
      <c r="D9" s="98"/>
      <c r="E9" s="130">
        <v>0.1</v>
      </c>
      <c r="F9" s="169" t="s">
        <v>572</v>
      </c>
      <c r="G9" s="130" t="s">
        <v>14</v>
      </c>
      <c r="H9" s="130" t="s">
        <v>721</v>
      </c>
      <c r="I9" s="184" t="s">
        <v>566</v>
      </c>
      <c r="J9" s="138"/>
      <c r="K9" s="138"/>
      <c r="L9" s="138"/>
      <c r="M9" s="138"/>
      <c r="N9" s="138"/>
      <c r="O9" s="138"/>
      <c r="P9" s="138"/>
      <c r="Q9" s="138"/>
      <c r="R9" s="138"/>
      <c r="S9" s="138"/>
      <c r="T9" s="138"/>
      <c r="U9" s="138"/>
      <c r="V9" s="138"/>
      <c r="W9" s="138"/>
      <c r="X9" s="138"/>
    </row>
    <row r="10" spans="1:24">
      <c r="A10" s="129">
        <f t="shared" si="4"/>
        <v>3</v>
      </c>
      <c r="B10" s="98" t="s">
        <v>725</v>
      </c>
      <c r="C10" s="130">
        <f>0.08*8</f>
        <v>0.64</v>
      </c>
      <c r="D10" s="98"/>
      <c r="E10" s="130">
        <v>0.64</v>
      </c>
      <c r="F10" s="169" t="s">
        <v>726</v>
      </c>
      <c r="G10" s="130" t="s">
        <v>727</v>
      </c>
      <c r="H10" s="130"/>
      <c r="I10" s="184">
        <v>2020</v>
      </c>
      <c r="J10" s="138"/>
      <c r="K10" s="138"/>
      <c r="L10" s="138"/>
      <c r="M10" s="138"/>
      <c r="N10" s="138"/>
      <c r="O10" s="138"/>
      <c r="P10" s="138"/>
      <c r="Q10" s="138"/>
      <c r="R10" s="138"/>
      <c r="S10" s="138"/>
      <c r="T10" s="138"/>
      <c r="U10" s="138"/>
      <c r="V10" s="138"/>
      <c r="W10" s="138"/>
      <c r="X10" s="138"/>
    </row>
    <row r="11" spans="1:24">
      <c r="A11" s="129">
        <f>MAX(A8:A10)+1</f>
        <v>4</v>
      </c>
      <c r="B11" s="98" t="s">
        <v>156</v>
      </c>
      <c r="C11" s="130">
        <v>0.25</v>
      </c>
      <c r="D11" s="98"/>
      <c r="E11" s="130">
        <v>0.25</v>
      </c>
      <c r="F11" s="169" t="s">
        <v>573</v>
      </c>
      <c r="G11" s="130" t="s">
        <v>14</v>
      </c>
      <c r="H11" s="130"/>
      <c r="I11" s="184" t="s">
        <v>566</v>
      </c>
      <c r="J11" s="138"/>
      <c r="K11" s="138"/>
      <c r="L11" s="138"/>
      <c r="M11" s="138"/>
      <c r="N11" s="138"/>
      <c r="O11" s="138"/>
      <c r="P11" s="138"/>
      <c r="Q11" s="138"/>
      <c r="R11" s="138"/>
      <c r="S11" s="138"/>
      <c r="T11" s="138"/>
      <c r="U11" s="138"/>
      <c r="V11" s="138"/>
      <c r="W11" s="138"/>
      <c r="X11" s="138"/>
    </row>
    <row r="12" spans="1:24">
      <c r="A12" s="139" t="s">
        <v>59</v>
      </c>
      <c r="B12" s="99" t="s">
        <v>208</v>
      </c>
      <c r="C12" s="183">
        <f>SUM(C13:C18)</f>
        <v>22.47</v>
      </c>
      <c r="D12" s="99"/>
      <c r="E12" s="183">
        <f t="shared" ref="E12:G12" si="5">SUM(E13:E18)</f>
        <v>22.47</v>
      </c>
      <c r="F12" s="185"/>
      <c r="G12" s="183">
        <f t="shared" si="5"/>
        <v>0</v>
      </c>
      <c r="H12" s="183">
        <f>SUM(H13:H18)</f>
        <v>0</v>
      </c>
      <c r="I12" s="184"/>
      <c r="J12" s="138"/>
      <c r="K12" s="138"/>
      <c r="L12" s="138"/>
      <c r="M12" s="138"/>
      <c r="N12" s="138"/>
      <c r="O12" s="138"/>
      <c r="P12" s="138"/>
      <c r="Q12" s="138"/>
      <c r="R12" s="138"/>
      <c r="S12" s="138"/>
      <c r="T12" s="138"/>
      <c r="U12" s="138"/>
      <c r="V12" s="138"/>
      <c r="W12" s="138"/>
      <c r="X12" s="138"/>
    </row>
    <row r="13" spans="1:24">
      <c r="A13" s="129">
        <f t="shared" ref="A13:A18" si="6">MAX(A11:A12)+1</f>
        <v>5</v>
      </c>
      <c r="B13" s="128" t="s">
        <v>148</v>
      </c>
      <c r="C13" s="130">
        <v>20</v>
      </c>
      <c r="D13" s="128"/>
      <c r="E13" s="130">
        <v>20</v>
      </c>
      <c r="F13" s="169" t="s">
        <v>574</v>
      </c>
      <c r="G13" s="130" t="s">
        <v>12</v>
      </c>
      <c r="H13" s="130" t="s">
        <v>721</v>
      </c>
      <c r="I13" s="184">
        <v>2020</v>
      </c>
      <c r="J13" s="138"/>
      <c r="K13" s="138"/>
      <c r="L13" s="138"/>
      <c r="M13" s="138"/>
      <c r="N13" s="138"/>
      <c r="O13" s="138"/>
      <c r="P13" s="138"/>
      <c r="Q13" s="138"/>
      <c r="R13" s="138"/>
      <c r="S13" s="138"/>
      <c r="T13" s="138"/>
      <c r="U13" s="138"/>
      <c r="V13" s="138"/>
      <c r="W13" s="138"/>
      <c r="X13" s="138"/>
    </row>
    <row r="14" spans="1:24">
      <c r="A14" s="129">
        <f t="shared" si="6"/>
        <v>6</v>
      </c>
      <c r="B14" s="128" t="s">
        <v>149</v>
      </c>
      <c r="C14" s="130">
        <v>1.82</v>
      </c>
      <c r="D14" s="128"/>
      <c r="E14" s="130">
        <v>1.82</v>
      </c>
      <c r="F14" s="169" t="s">
        <v>575</v>
      </c>
      <c r="G14" s="130" t="s">
        <v>7</v>
      </c>
      <c r="H14" s="130" t="s">
        <v>371</v>
      </c>
      <c r="I14" s="184">
        <v>2020</v>
      </c>
      <c r="J14" s="138"/>
      <c r="K14" s="138"/>
      <c r="L14" s="138"/>
      <c r="M14" s="138"/>
      <c r="N14" s="138"/>
      <c r="O14" s="138"/>
      <c r="P14" s="138"/>
      <c r="Q14" s="138"/>
      <c r="R14" s="138"/>
      <c r="S14" s="138"/>
      <c r="T14" s="138"/>
      <c r="U14" s="138"/>
      <c r="V14" s="138"/>
      <c r="W14" s="138"/>
      <c r="X14" s="138"/>
    </row>
    <row r="15" spans="1:24">
      <c r="A15" s="129">
        <f>MAX(A14:A14)+1</f>
        <v>7</v>
      </c>
      <c r="B15" s="128" t="s">
        <v>150</v>
      </c>
      <c r="C15" s="130">
        <v>0.65</v>
      </c>
      <c r="D15" s="128"/>
      <c r="E15" s="130">
        <v>0.65</v>
      </c>
      <c r="F15" s="169" t="s">
        <v>576</v>
      </c>
      <c r="G15" s="130" t="s">
        <v>7</v>
      </c>
      <c r="H15" s="130" t="s">
        <v>370</v>
      </c>
      <c r="I15" s="184">
        <v>2020</v>
      </c>
      <c r="J15" s="138"/>
      <c r="K15" s="138"/>
      <c r="L15" s="138"/>
      <c r="M15" s="138"/>
      <c r="N15" s="138"/>
      <c r="O15" s="138"/>
      <c r="P15" s="138"/>
      <c r="Q15" s="138"/>
      <c r="R15" s="138"/>
      <c r="S15" s="138"/>
      <c r="T15" s="138"/>
      <c r="U15" s="138"/>
      <c r="V15" s="138"/>
      <c r="W15" s="138"/>
      <c r="X15" s="138"/>
    </row>
    <row r="16" spans="1:24">
      <c r="A16" s="129">
        <f>MAX(A15:A15)+1</f>
        <v>8</v>
      </c>
      <c r="B16" s="128" t="s">
        <v>151</v>
      </c>
      <c r="C16" s="130" t="s">
        <v>246</v>
      </c>
      <c r="D16" s="128"/>
      <c r="E16" s="130" t="s">
        <v>246</v>
      </c>
      <c r="F16" s="169" t="s">
        <v>577</v>
      </c>
      <c r="G16" s="130" t="s">
        <v>10</v>
      </c>
      <c r="H16" s="130" t="s">
        <v>369</v>
      </c>
      <c r="I16" s="184" t="s">
        <v>366</v>
      </c>
      <c r="J16" s="138"/>
      <c r="K16" s="138"/>
      <c r="L16" s="138"/>
      <c r="M16" s="138"/>
      <c r="N16" s="138"/>
      <c r="O16" s="138"/>
      <c r="P16" s="138"/>
      <c r="Q16" s="138"/>
      <c r="R16" s="138"/>
      <c r="S16" s="138"/>
      <c r="T16" s="138"/>
      <c r="U16" s="138"/>
      <c r="V16" s="138"/>
      <c r="W16" s="138"/>
      <c r="X16" s="138"/>
    </row>
    <row r="17" spans="1:24">
      <c r="A17" s="129">
        <f>MAX(A16:A16)+1</f>
        <v>9</v>
      </c>
      <c r="B17" s="128" t="s">
        <v>152</v>
      </c>
      <c r="C17" s="130" t="s">
        <v>247</v>
      </c>
      <c r="D17" s="128"/>
      <c r="E17" s="130" t="s">
        <v>247</v>
      </c>
      <c r="F17" s="169" t="s">
        <v>577</v>
      </c>
      <c r="G17" s="130" t="s">
        <v>10</v>
      </c>
      <c r="H17" s="130" t="s">
        <v>368</v>
      </c>
      <c r="I17" s="184" t="s">
        <v>366</v>
      </c>
      <c r="J17" s="138"/>
      <c r="K17" s="138"/>
      <c r="L17" s="138"/>
      <c r="M17" s="138"/>
      <c r="N17" s="138"/>
      <c r="O17" s="138"/>
      <c r="P17" s="138"/>
      <c r="Q17" s="138"/>
      <c r="R17" s="138"/>
      <c r="S17" s="138"/>
      <c r="T17" s="138"/>
      <c r="U17" s="138"/>
      <c r="V17" s="138"/>
      <c r="W17" s="138"/>
      <c r="X17" s="138"/>
    </row>
    <row r="18" spans="1:24">
      <c r="A18" s="129">
        <f t="shared" si="6"/>
        <v>10</v>
      </c>
      <c r="B18" s="128" t="s">
        <v>153</v>
      </c>
      <c r="C18" s="130" t="s">
        <v>248</v>
      </c>
      <c r="D18" s="128"/>
      <c r="E18" s="130" t="s">
        <v>248</v>
      </c>
      <c r="F18" s="169" t="s">
        <v>577</v>
      </c>
      <c r="G18" s="130" t="s">
        <v>10</v>
      </c>
      <c r="H18" s="130" t="s">
        <v>367</v>
      </c>
      <c r="I18" s="184" t="s">
        <v>366</v>
      </c>
      <c r="J18" s="138"/>
      <c r="K18" s="138"/>
      <c r="L18" s="138"/>
      <c r="M18" s="138"/>
      <c r="N18" s="138"/>
      <c r="O18" s="138"/>
      <c r="P18" s="138"/>
      <c r="Q18" s="138"/>
      <c r="R18" s="138"/>
      <c r="S18" s="138"/>
      <c r="T18" s="138"/>
      <c r="U18" s="138"/>
      <c r="V18" s="138"/>
      <c r="W18" s="138"/>
      <c r="X18" s="138"/>
    </row>
    <row r="19" spans="1:24" s="163" customFormat="1" ht="21">
      <c r="A19" s="139" t="s">
        <v>556</v>
      </c>
      <c r="B19" s="165" t="s">
        <v>557</v>
      </c>
      <c r="C19" s="183">
        <f>C20+C24+C29</f>
        <v>610.72</v>
      </c>
      <c r="D19" s="183">
        <f t="shared" ref="D19:E19" si="7">D20+D24+D29</f>
        <v>0</v>
      </c>
      <c r="E19" s="183">
        <f t="shared" si="7"/>
        <v>610.72</v>
      </c>
      <c r="F19" s="185"/>
      <c r="G19" s="130"/>
      <c r="H19" s="130"/>
      <c r="I19" s="184"/>
      <c r="J19" s="138"/>
      <c r="K19" s="138"/>
      <c r="L19" s="138"/>
      <c r="M19" s="138"/>
      <c r="N19" s="138"/>
      <c r="O19" s="138"/>
      <c r="P19" s="138"/>
      <c r="Q19" s="138"/>
      <c r="R19" s="138"/>
      <c r="S19" s="138"/>
      <c r="T19" s="138"/>
      <c r="U19" s="138"/>
      <c r="V19" s="138"/>
      <c r="W19" s="138"/>
      <c r="X19" s="138"/>
    </row>
    <row r="20" spans="1:24">
      <c r="A20" s="139" t="s">
        <v>85</v>
      </c>
      <c r="B20" s="165" t="s">
        <v>558</v>
      </c>
      <c r="C20" s="183">
        <f>SUM(C21:C23)</f>
        <v>357.88</v>
      </c>
      <c r="D20" s="183">
        <f t="shared" ref="D20:E20" si="8">SUM(D21:D23)</f>
        <v>0</v>
      </c>
      <c r="E20" s="183">
        <f t="shared" si="8"/>
        <v>357.88</v>
      </c>
      <c r="F20" s="185"/>
      <c r="G20" s="183"/>
      <c r="H20" s="183"/>
      <c r="I20" s="186"/>
      <c r="J20" s="187"/>
      <c r="K20" s="187"/>
      <c r="L20" s="187"/>
      <c r="M20" s="187"/>
      <c r="N20" s="187"/>
      <c r="O20" s="187"/>
      <c r="P20" s="187"/>
      <c r="Q20" s="187"/>
      <c r="R20" s="187"/>
      <c r="S20" s="187"/>
      <c r="T20" s="187"/>
      <c r="U20" s="187"/>
      <c r="V20" s="187"/>
      <c r="W20" s="187"/>
      <c r="X20" s="187"/>
    </row>
    <row r="21" spans="1:24">
      <c r="A21" s="129">
        <f>MAX($A$13:A20)+1</f>
        <v>11</v>
      </c>
      <c r="B21" s="128" t="s">
        <v>474</v>
      </c>
      <c r="C21" s="130">
        <v>210</v>
      </c>
      <c r="D21" s="128"/>
      <c r="E21" s="130">
        <v>210</v>
      </c>
      <c r="F21" s="169" t="s">
        <v>578</v>
      </c>
      <c r="G21" s="130" t="s">
        <v>479</v>
      </c>
      <c r="H21" s="130"/>
      <c r="I21" s="184">
        <v>2020</v>
      </c>
      <c r="J21" s="138"/>
      <c r="K21" s="138"/>
      <c r="L21" s="138"/>
      <c r="M21" s="138"/>
      <c r="N21" s="138"/>
      <c r="O21" s="138"/>
      <c r="P21" s="138"/>
      <c r="Q21" s="138"/>
      <c r="R21" s="138"/>
      <c r="S21" s="138"/>
      <c r="T21" s="138"/>
      <c r="U21" s="138"/>
      <c r="V21" s="138"/>
      <c r="W21" s="138"/>
      <c r="X21" s="138"/>
    </row>
    <row r="22" spans="1:24">
      <c r="A22" s="129">
        <f>MAX($A$13:A21)+1</f>
        <v>12</v>
      </c>
      <c r="B22" s="128" t="s">
        <v>476</v>
      </c>
      <c r="C22" s="130">
        <v>72.88</v>
      </c>
      <c r="D22" s="128"/>
      <c r="E22" s="130">
        <v>72.88</v>
      </c>
      <c r="F22" s="169" t="s">
        <v>720</v>
      </c>
      <c r="G22" s="130" t="s">
        <v>477</v>
      </c>
      <c r="H22" s="130" t="s">
        <v>721</v>
      </c>
      <c r="I22" s="184">
        <v>2020</v>
      </c>
      <c r="J22" s="138"/>
      <c r="K22" s="138"/>
      <c r="L22" s="138"/>
      <c r="M22" s="138"/>
      <c r="N22" s="138"/>
      <c r="O22" s="138"/>
      <c r="P22" s="138"/>
      <c r="Q22" s="138"/>
      <c r="R22" s="138"/>
      <c r="S22" s="138"/>
      <c r="T22" s="138"/>
      <c r="U22" s="138"/>
      <c r="V22" s="138"/>
      <c r="W22" s="138"/>
      <c r="X22" s="138"/>
    </row>
    <row r="23" spans="1:24" s="163" customFormat="1">
      <c r="A23" s="129">
        <f>MAX($A$13:A22)+1</f>
        <v>13</v>
      </c>
      <c r="B23" s="128" t="s">
        <v>243</v>
      </c>
      <c r="C23" s="130">
        <v>75</v>
      </c>
      <c r="D23" s="128"/>
      <c r="E23" s="130">
        <v>75</v>
      </c>
      <c r="F23" s="169" t="s">
        <v>579</v>
      </c>
      <c r="G23" s="130" t="s">
        <v>383</v>
      </c>
      <c r="H23" s="130"/>
      <c r="I23" s="184">
        <v>2020</v>
      </c>
      <c r="J23" s="138"/>
      <c r="K23" s="138"/>
      <c r="L23" s="138"/>
      <c r="M23" s="138"/>
      <c r="N23" s="138"/>
      <c r="O23" s="138"/>
      <c r="P23" s="138"/>
      <c r="Q23" s="138"/>
      <c r="R23" s="138"/>
      <c r="S23" s="138"/>
      <c r="T23" s="138"/>
      <c r="U23" s="138"/>
      <c r="V23" s="138"/>
      <c r="W23" s="138"/>
      <c r="X23" s="138"/>
    </row>
    <row r="24" spans="1:24">
      <c r="A24" s="139" t="s">
        <v>83</v>
      </c>
      <c r="B24" s="162" t="s">
        <v>559</v>
      </c>
      <c r="C24" s="183">
        <f>SUM(C25:C28)</f>
        <v>102</v>
      </c>
      <c r="D24" s="183">
        <f t="shared" ref="D24:E24" si="9">SUM(D25:D28)</f>
        <v>0</v>
      </c>
      <c r="E24" s="183">
        <f t="shared" si="9"/>
        <v>102</v>
      </c>
      <c r="F24" s="185"/>
      <c r="G24" s="183"/>
      <c r="H24" s="183"/>
      <c r="I24" s="186"/>
      <c r="J24" s="187"/>
      <c r="K24" s="187"/>
      <c r="L24" s="187"/>
      <c r="M24" s="187"/>
      <c r="N24" s="187"/>
      <c r="O24" s="187"/>
      <c r="P24" s="187"/>
      <c r="Q24" s="187"/>
      <c r="R24" s="187"/>
      <c r="S24" s="187"/>
      <c r="T24" s="187"/>
      <c r="U24" s="187"/>
      <c r="V24" s="187"/>
      <c r="W24" s="187"/>
      <c r="X24" s="187"/>
    </row>
    <row r="25" spans="1:24">
      <c r="A25" s="129">
        <f>MAX($A$13:A24)+1</f>
        <v>14</v>
      </c>
      <c r="B25" s="128" t="s">
        <v>165</v>
      </c>
      <c r="C25" s="130">
        <v>15</v>
      </c>
      <c r="D25" s="128"/>
      <c r="E25" s="130">
        <v>15</v>
      </c>
      <c r="F25" s="169" t="s">
        <v>580</v>
      </c>
      <c r="G25" s="130" t="s">
        <v>12</v>
      </c>
      <c r="H25" s="130" t="s">
        <v>721</v>
      </c>
      <c r="I25" s="184">
        <v>2020</v>
      </c>
      <c r="J25" s="138"/>
      <c r="K25" s="138"/>
      <c r="L25" s="138"/>
      <c r="M25" s="138"/>
      <c r="N25" s="138"/>
      <c r="O25" s="138"/>
      <c r="P25" s="138"/>
      <c r="Q25" s="138"/>
      <c r="R25" s="138"/>
      <c r="S25" s="138"/>
      <c r="T25" s="138"/>
      <c r="U25" s="138"/>
      <c r="V25" s="138"/>
      <c r="W25" s="138"/>
      <c r="X25" s="138"/>
    </row>
    <row r="26" spans="1:24">
      <c r="A26" s="129">
        <f>MAX($A$13:A25)+1</f>
        <v>15</v>
      </c>
      <c r="B26" s="128" t="s">
        <v>239</v>
      </c>
      <c r="C26" s="130">
        <v>30</v>
      </c>
      <c r="D26" s="128"/>
      <c r="E26" s="130">
        <v>30</v>
      </c>
      <c r="F26" s="169" t="s">
        <v>581</v>
      </c>
      <c r="G26" s="130" t="s">
        <v>7</v>
      </c>
      <c r="H26" s="130"/>
      <c r="I26" s="184">
        <v>2020</v>
      </c>
      <c r="J26" s="138"/>
      <c r="K26" s="138"/>
      <c r="L26" s="138"/>
      <c r="M26" s="138"/>
      <c r="N26" s="138"/>
      <c r="O26" s="138"/>
      <c r="P26" s="138"/>
      <c r="Q26" s="138"/>
      <c r="R26" s="138"/>
      <c r="S26" s="138"/>
      <c r="T26" s="138"/>
      <c r="U26" s="138"/>
      <c r="V26" s="138"/>
      <c r="W26" s="138"/>
      <c r="X26" s="138"/>
    </row>
    <row r="27" spans="1:24">
      <c r="A27" s="129">
        <f>MAX($A$13:A26)+1</f>
        <v>16</v>
      </c>
      <c r="B27" s="128" t="s">
        <v>475</v>
      </c>
      <c r="C27" s="130">
        <v>48</v>
      </c>
      <c r="D27" s="128"/>
      <c r="E27" s="130">
        <v>48</v>
      </c>
      <c r="F27" s="169" t="s">
        <v>582</v>
      </c>
      <c r="G27" s="130" t="s">
        <v>379</v>
      </c>
      <c r="H27" s="130" t="s">
        <v>721</v>
      </c>
      <c r="I27" s="184">
        <v>2020</v>
      </c>
      <c r="J27" s="138"/>
      <c r="K27" s="138"/>
      <c r="L27" s="138"/>
      <c r="M27" s="138"/>
      <c r="N27" s="138"/>
      <c r="O27" s="138"/>
      <c r="P27" s="138"/>
      <c r="Q27" s="138"/>
      <c r="R27" s="138"/>
      <c r="S27" s="138"/>
      <c r="T27" s="138"/>
      <c r="U27" s="138"/>
      <c r="V27" s="138"/>
      <c r="W27" s="138"/>
      <c r="X27" s="138"/>
    </row>
    <row r="28" spans="1:24" s="163" customFormat="1">
      <c r="A28" s="129">
        <f>MAX($A$13:A27)+1</f>
        <v>17</v>
      </c>
      <c r="B28" s="128" t="s">
        <v>221</v>
      </c>
      <c r="C28" s="130">
        <v>9</v>
      </c>
      <c r="D28" s="128"/>
      <c r="E28" s="130">
        <v>9</v>
      </c>
      <c r="F28" s="169" t="s">
        <v>583</v>
      </c>
      <c r="G28" s="130" t="s">
        <v>12</v>
      </c>
      <c r="H28" s="130"/>
      <c r="I28" s="184" t="s">
        <v>570</v>
      </c>
      <c r="J28" s="138"/>
      <c r="K28" s="138"/>
      <c r="L28" s="138"/>
      <c r="M28" s="138"/>
      <c r="N28" s="138"/>
      <c r="O28" s="138"/>
      <c r="P28" s="138"/>
      <c r="Q28" s="138"/>
      <c r="R28" s="138"/>
      <c r="S28" s="138"/>
      <c r="T28" s="138"/>
      <c r="U28" s="138"/>
      <c r="V28" s="138"/>
      <c r="W28" s="138"/>
      <c r="X28" s="138"/>
    </row>
    <row r="29" spans="1:24">
      <c r="A29" s="139" t="s">
        <v>84</v>
      </c>
      <c r="B29" s="162" t="s">
        <v>560</v>
      </c>
      <c r="C29" s="183">
        <f>SUM(C30:C32)</f>
        <v>150.84</v>
      </c>
      <c r="D29" s="183">
        <f t="shared" ref="D29:E29" si="10">SUM(D30:D32)</f>
        <v>0</v>
      </c>
      <c r="E29" s="183">
        <f t="shared" si="10"/>
        <v>150.84</v>
      </c>
      <c r="F29" s="185"/>
      <c r="G29" s="183"/>
      <c r="H29" s="183"/>
      <c r="I29" s="186"/>
      <c r="J29" s="187"/>
      <c r="K29" s="187"/>
      <c r="L29" s="187"/>
      <c r="M29" s="187"/>
      <c r="N29" s="187"/>
      <c r="O29" s="187"/>
      <c r="P29" s="187"/>
      <c r="Q29" s="187"/>
      <c r="R29" s="187"/>
      <c r="S29" s="187"/>
      <c r="T29" s="187"/>
      <c r="U29" s="187"/>
      <c r="V29" s="187"/>
      <c r="W29" s="187"/>
      <c r="X29" s="187"/>
    </row>
    <row r="30" spans="1:24">
      <c r="A30" s="129">
        <f>MAX($A$13:A29)+1</f>
        <v>18</v>
      </c>
      <c r="B30" s="128" t="s">
        <v>356</v>
      </c>
      <c r="C30" s="130">
        <v>2</v>
      </c>
      <c r="D30" s="128"/>
      <c r="E30" s="130">
        <v>2</v>
      </c>
      <c r="F30" s="169" t="s">
        <v>584</v>
      </c>
      <c r="G30" s="130" t="s">
        <v>382</v>
      </c>
      <c r="H30" s="130"/>
      <c r="I30" s="184">
        <v>2020</v>
      </c>
      <c r="J30" s="138" t="s">
        <v>480</v>
      </c>
      <c r="K30" s="138"/>
      <c r="L30" s="138"/>
      <c r="M30" s="138"/>
      <c r="N30" s="138"/>
      <c r="O30" s="138"/>
      <c r="P30" s="138"/>
      <c r="Q30" s="138"/>
      <c r="R30" s="138"/>
      <c r="S30" s="138"/>
      <c r="T30" s="138"/>
      <c r="U30" s="138"/>
      <c r="V30" s="138"/>
      <c r="W30" s="138"/>
      <c r="X30" s="138"/>
    </row>
    <row r="31" spans="1:24">
      <c r="A31" s="129">
        <f>MAX($A$13:A30)+1</f>
        <v>19</v>
      </c>
      <c r="B31" s="128" t="s">
        <v>172</v>
      </c>
      <c r="C31" s="130">
        <v>108.84</v>
      </c>
      <c r="D31" s="128"/>
      <c r="E31" s="130">
        <v>108.84</v>
      </c>
      <c r="F31" s="169" t="s">
        <v>585</v>
      </c>
      <c r="G31" s="130" t="s">
        <v>8</v>
      </c>
      <c r="H31" s="130" t="s">
        <v>721</v>
      </c>
      <c r="I31" s="184" t="s">
        <v>566</v>
      </c>
      <c r="J31" s="138"/>
      <c r="K31" s="138"/>
      <c r="L31" s="138"/>
      <c r="M31" s="138"/>
      <c r="N31" s="138"/>
      <c r="O31" s="138"/>
      <c r="P31" s="138"/>
      <c r="Q31" s="138"/>
      <c r="R31" s="138"/>
      <c r="S31" s="138"/>
      <c r="T31" s="138"/>
      <c r="U31" s="138"/>
      <c r="V31" s="138"/>
      <c r="W31" s="138"/>
      <c r="X31" s="138"/>
    </row>
    <row r="32" spans="1:24">
      <c r="A32" s="129">
        <f>MAX($A$13:A31)+1</f>
        <v>20</v>
      </c>
      <c r="B32" s="128" t="s">
        <v>170</v>
      </c>
      <c r="C32" s="130">
        <v>40</v>
      </c>
      <c r="D32" s="128"/>
      <c r="E32" s="130">
        <v>40</v>
      </c>
      <c r="F32" s="169" t="s">
        <v>586</v>
      </c>
      <c r="G32" s="130" t="s">
        <v>10</v>
      </c>
      <c r="H32" s="130" t="s">
        <v>721</v>
      </c>
      <c r="I32" s="184">
        <v>2020</v>
      </c>
      <c r="J32" s="138"/>
      <c r="K32" s="138"/>
      <c r="L32" s="138"/>
      <c r="M32" s="138"/>
      <c r="N32" s="138"/>
      <c r="O32" s="138"/>
      <c r="P32" s="138"/>
      <c r="Q32" s="138"/>
      <c r="R32" s="138"/>
      <c r="S32" s="138"/>
      <c r="T32" s="138"/>
      <c r="U32" s="138"/>
      <c r="V32" s="138"/>
      <c r="W32" s="138"/>
      <c r="X32" s="138"/>
    </row>
    <row r="33" spans="1:26" s="150" customFormat="1" ht="49.9" customHeight="1">
      <c r="A33" s="139" t="s">
        <v>467</v>
      </c>
      <c r="B33" s="162" t="s">
        <v>561</v>
      </c>
      <c r="C33" s="183">
        <f>C34+C227</f>
        <v>1472.1299999999999</v>
      </c>
      <c r="D33" s="183">
        <f t="shared" ref="D33:E33" si="11">D34+D227</f>
        <v>0</v>
      </c>
      <c r="E33" s="183">
        <f t="shared" si="11"/>
        <v>1472.1299999999999</v>
      </c>
      <c r="F33" s="185"/>
      <c r="G33" s="130"/>
      <c r="H33" s="130"/>
      <c r="I33" s="184"/>
      <c r="J33" s="138"/>
      <c r="K33" s="138"/>
      <c r="L33" s="138"/>
      <c r="M33" s="138"/>
      <c r="N33" s="138"/>
      <c r="O33" s="138"/>
      <c r="P33" s="138"/>
      <c r="Q33" s="138"/>
      <c r="R33" s="138"/>
      <c r="S33" s="138"/>
      <c r="T33" s="138"/>
      <c r="U33" s="138"/>
      <c r="V33" s="138"/>
      <c r="W33" s="138"/>
      <c r="X33" s="138"/>
    </row>
    <row r="34" spans="1:26" ht="31.5">
      <c r="A34" s="151" t="s">
        <v>562</v>
      </c>
      <c r="B34" s="152" t="s">
        <v>563</v>
      </c>
      <c r="C34" s="149">
        <f>C35+C45+C47+C49+C112+C117+C120+C123+C133+C146+C151+C154+C186+C191+C195+C209+C225</f>
        <v>663.81999999999994</v>
      </c>
      <c r="D34" s="152"/>
      <c r="E34" s="149">
        <f>E35+E45+E47+E49+E112+E117+E120+E123+E133+E146+E151+E154+E186+E191+E195+E209+E225</f>
        <v>663.81999999999994</v>
      </c>
      <c r="F34" s="149"/>
      <c r="G34" s="149"/>
      <c r="H34" s="149">
        <f ca="1">H35+H45+H47+H49+H112+H117+H120+H123+H133+H146+H151+H154+H186+H191+H195+H209+H225</f>
        <v>0</v>
      </c>
      <c r="I34" s="179"/>
      <c r="J34" s="180"/>
      <c r="K34" s="180"/>
      <c r="L34" s="180"/>
      <c r="M34" s="180"/>
      <c r="N34" s="180"/>
      <c r="O34" s="180"/>
      <c r="P34" s="180"/>
      <c r="Q34" s="180"/>
      <c r="R34" s="180"/>
      <c r="S34" s="180"/>
      <c r="T34" s="180"/>
      <c r="U34" s="180"/>
      <c r="V34" s="180"/>
      <c r="W34" s="180"/>
      <c r="X34" s="180"/>
    </row>
    <row r="35" spans="1:26" ht="13.5" customHeight="1">
      <c r="A35" s="139" t="s">
        <v>54</v>
      </c>
      <c r="B35" s="99" t="s">
        <v>207</v>
      </c>
      <c r="C35" s="183">
        <f>SUM(C36:C44)</f>
        <v>230</v>
      </c>
      <c r="D35" s="99"/>
      <c r="E35" s="183">
        <f>SUM(E36:E44)</f>
        <v>230</v>
      </c>
      <c r="F35" s="185"/>
      <c r="G35" s="183">
        <f>SUM(G36:G44)</f>
        <v>0</v>
      </c>
      <c r="H35" s="183">
        <f>SUM(H36:H44)</f>
        <v>0</v>
      </c>
      <c r="I35" s="184"/>
      <c r="J35" s="138"/>
      <c r="K35" s="138"/>
      <c r="L35" s="138"/>
      <c r="M35" s="138"/>
      <c r="N35" s="138"/>
      <c r="O35" s="138"/>
      <c r="P35" s="138"/>
      <c r="Q35" s="138"/>
      <c r="R35" s="138"/>
      <c r="S35" s="138"/>
      <c r="T35" s="138"/>
      <c r="U35" s="138"/>
      <c r="V35" s="138"/>
      <c r="W35" s="138"/>
      <c r="X35" s="138"/>
    </row>
    <row r="36" spans="1:26">
      <c r="A36" s="129">
        <f>MAX($A$13:A35)+1</f>
        <v>21</v>
      </c>
      <c r="B36" s="128" t="s">
        <v>147</v>
      </c>
      <c r="C36" s="130">
        <v>25</v>
      </c>
      <c r="D36" s="128"/>
      <c r="E36" s="130">
        <v>25</v>
      </c>
      <c r="F36" s="169" t="s">
        <v>587</v>
      </c>
      <c r="G36" s="130" t="s">
        <v>9</v>
      </c>
      <c r="H36" s="130"/>
      <c r="I36" s="184">
        <v>2020</v>
      </c>
      <c r="J36" s="138"/>
      <c r="K36" s="138"/>
      <c r="L36" s="138"/>
      <c r="M36" s="138"/>
      <c r="N36" s="138"/>
      <c r="O36" s="138"/>
      <c r="P36" s="138"/>
      <c r="Q36" s="138"/>
      <c r="R36" s="138"/>
      <c r="S36" s="138"/>
      <c r="T36" s="138"/>
      <c r="U36" s="138"/>
      <c r="V36" s="138"/>
      <c r="W36" s="138"/>
      <c r="X36" s="138"/>
    </row>
    <row r="37" spans="1:26">
      <c r="A37" s="129">
        <f>MAX($A$13:A36)+1</f>
        <v>22</v>
      </c>
      <c r="B37" s="128" t="s">
        <v>396</v>
      </c>
      <c r="C37" s="130">
        <v>25</v>
      </c>
      <c r="D37" s="128"/>
      <c r="E37" s="130">
        <v>25</v>
      </c>
      <c r="F37" s="169" t="s">
        <v>587</v>
      </c>
      <c r="G37" s="130" t="s">
        <v>9</v>
      </c>
      <c r="H37" s="130"/>
      <c r="I37" s="184">
        <v>2020</v>
      </c>
      <c r="J37" s="138"/>
      <c r="K37" s="138"/>
      <c r="L37" s="138"/>
      <c r="M37" s="138"/>
      <c r="N37" s="138"/>
      <c r="O37" s="138"/>
      <c r="P37" s="138"/>
      <c r="Q37" s="138"/>
      <c r="R37" s="138"/>
      <c r="S37" s="138"/>
      <c r="T37" s="138"/>
      <c r="U37" s="138"/>
      <c r="V37" s="138"/>
      <c r="W37" s="138"/>
      <c r="X37" s="138"/>
    </row>
    <row r="38" spans="1:26" ht="13.5" customHeight="1">
      <c r="A38" s="129">
        <f>MAX($A$13:A37)+1</f>
        <v>23</v>
      </c>
      <c r="B38" s="128" t="s">
        <v>373</v>
      </c>
      <c r="C38" s="130">
        <v>15</v>
      </c>
      <c r="D38" s="128"/>
      <c r="E38" s="130">
        <v>15</v>
      </c>
      <c r="F38" s="169" t="s">
        <v>580</v>
      </c>
      <c r="G38" s="130" t="s">
        <v>12</v>
      </c>
      <c r="H38" s="130" t="s">
        <v>721</v>
      </c>
      <c r="I38" s="184">
        <v>2020</v>
      </c>
      <c r="J38" s="138"/>
      <c r="K38" s="138"/>
      <c r="L38" s="138"/>
      <c r="M38" s="138"/>
      <c r="N38" s="138"/>
      <c r="O38" s="138"/>
      <c r="P38" s="138"/>
      <c r="Q38" s="138"/>
      <c r="R38" s="138"/>
      <c r="S38" s="138"/>
      <c r="T38" s="138"/>
      <c r="U38" s="138"/>
      <c r="V38" s="138"/>
      <c r="W38" s="138"/>
      <c r="X38" s="138"/>
    </row>
    <row r="39" spans="1:26" ht="13.5" customHeight="1">
      <c r="A39" s="129">
        <f>MAX($A$13:A38)+1</f>
        <v>24</v>
      </c>
      <c r="B39" s="128" t="s">
        <v>372</v>
      </c>
      <c r="C39" s="130">
        <v>18</v>
      </c>
      <c r="D39" s="128"/>
      <c r="E39" s="130">
        <v>18</v>
      </c>
      <c r="F39" s="169" t="s">
        <v>588</v>
      </c>
      <c r="G39" s="130" t="s">
        <v>12</v>
      </c>
      <c r="H39" s="130" t="s">
        <v>721</v>
      </c>
      <c r="I39" s="184">
        <v>2020</v>
      </c>
      <c r="J39" s="138"/>
      <c r="K39" s="138"/>
      <c r="L39" s="138"/>
      <c r="M39" s="138"/>
      <c r="N39" s="138"/>
      <c r="O39" s="138"/>
      <c r="P39" s="138"/>
      <c r="Q39" s="138"/>
      <c r="R39" s="138"/>
      <c r="S39" s="138"/>
      <c r="T39" s="138"/>
      <c r="U39" s="138"/>
      <c r="V39" s="138"/>
      <c r="W39" s="138"/>
      <c r="X39" s="138"/>
    </row>
    <row r="40" spans="1:26" s="136" customFormat="1" ht="13.5" customHeight="1">
      <c r="A40" s="129">
        <f>MAX($A$13:A39)+1</f>
        <v>25</v>
      </c>
      <c r="B40" s="128" t="s">
        <v>483</v>
      </c>
      <c r="C40" s="130">
        <v>20</v>
      </c>
      <c r="D40" s="128"/>
      <c r="E40" s="130">
        <v>20</v>
      </c>
      <c r="F40" s="169" t="s">
        <v>589</v>
      </c>
      <c r="G40" s="130" t="s">
        <v>12</v>
      </c>
      <c r="H40" s="130"/>
      <c r="I40" s="184">
        <v>2020</v>
      </c>
      <c r="J40" s="138"/>
      <c r="K40" s="138"/>
      <c r="L40" s="138"/>
      <c r="M40" s="138"/>
      <c r="N40" s="138"/>
      <c r="O40" s="138"/>
      <c r="P40" s="138"/>
      <c r="Q40" s="138"/>
      <c r="R40" s="138"/>
      <c r="S40" s="138"/>
      <c r="T40" s="138"/>
      <c r="U40" s="138"/>
      <c r="V40" s="138"/>
      <c r="W40" s="138"/>
      <c r="X40" s="138"/>
    </row>
    <row r="41" spans="1:26">
      <c r="A41" s="129">
        <f t="shared" ref="A41:A104" si="12">MAX(A39:A40)+1</f>
        <v>26</v>
      </c>
      <c r="B41" s="128" t="s">
        <v>471</v>
      </c>
      <c r="C41" s="130">
        <v>50</v>
      </c>
      <c r="D41" s="128"/>
      <c r="E41" s="130">
        <v>50</v>
      </c>
      <c r="F41" s="169" t="s">
        <v>590</v>
      </c>
      <c r="G41" s="130" t="s">
        <v>10</v>
      </c>
      <c r="H41" s="130"/>
      <c r="I41" s="184">
        <v>2020</v>
      </c>
      <c r="J41" s="138"/>
      <c r="K41" s="138"/>
      <c r="L41" s="138"/>
      <c r="M41" s="138"/>
      <c r="N41" s="138"/>
      <c r="O41" s="138"/>
      <c r="P41" s="138"/>
      <c r="Q41" s="138"/>
      <c r="R41" s="138"/>
      <c r="S41" s="138"/>
      <c r="T41" s="138"/>
      <c r="U41" s="138"/>
      <c r="V41" s="138"/>
      <c r="W41" s="138"/>
      <c r="X41" s="138"/>
      <c r="Z41" s="133" t="e">
        <f>#REF!+#REF!+#REF!</f>
        <v>#REF!</v>
      </c>
    </row>
    <row r="42" spans="1:26">
      <c r="A42" s="129">
        <f>MAX(A39:A40)+1</f>
        <v>26</v>
      </c>
      <c r="B42" s="128" t="s">
        <v>206</v>
      </c>
      <c r="C42" s="130">
        <v>20</v>
      </c>
      <c r="D42" s="128"/>
      <c r="E42" s="130">
        <v>20</v>
      </c>
      <c r="F42" s="169" t="s">
        <v>574</v>
      </c>
      <c r="G42" s="130" t="s">
        <v>7</v>
      </c>
      <c r="H42" s="130"/>
      <c r="I42" s="184">
        <v>2018</v>
      </c>
      <c r="J42" s="138"/>
      <c r="K42" s="138"/>
      <c r="L42" s="138"/>
      <c r="M42" s="138"/>
      <c r="N42" s="138"/>
      <c r="O42" s="138"/>
      <c r="P42" s="138"/>
      <c r="Q42" s="138"/>
      <c r="R42" s="138"/>
      <c r="S42" s="138"/>
      <c r="T42" s="138"/>
      <c r="U42" s="138"/>
      <c r="V42" s="138"/>
      <c r="W42" s="138"/>
      <c r="X42" s="138"/>
      <c r="Z42" s="133" t="e">
        <f>#REF!+#REF!+#REF!</f>
        <v>#REF!</v>
      </c>
    </row>
    <row r="43" spans="1:26">
      <c r="A43" s="129">
        <f>MAX(A40:A41)+1</f>
        <v>27</v>
      </c>
      <c r="B43" s="128" t="s">
        <v>206</v>
      </c>
      <c r="C43" s="130">
        <v>20</v>
      </c>
      <c r="D43" s="128"/>
      <c r="E43" s="130">
        <v>20</v>
      </c>
      <c r="F43" s="169" t="s">
        <v>574</v>
      </c>
      <c r="G43" s="130" t="s">
        <v>11</v>
      </c>
      <c r="H43" s="130"/>
      <c r="I43" s="184">
        <v>2020</v>
      </c>
      <c r="J43" s="138"/>
      <c r="K43" s="138"/>
      <c r="L43" s="138"/>
      <c r="M43" s="138"/>
      <c r="N43" s="138"/>
      <c r="O43" s="138"/>
      <c r="P43" s="138"/>
      <c r="Q43" s="138"/>
      <c r="R43" s="138"/>
      <c r="S43" s="138"/>
      <c r="T43" s="138"/>
      <c r="U43" s="138"/>
      <c r="V43" s="138"/>
      <c r="W43" s="138"/>
      <c r="X43" s="138"/>
    </row>
    <row r="44" spans="1:26">
      <c r="A44" s="129">
        <f>MAX(A41:A43)+1</f>
        <v>28</v>
      </c>
      <c r="B44" s="128" t="s">
        <v>206</v>
      </c>
      <c r="C44" s="130">
        <v>37</v>
      </c>
      <c r="D44" s="128"/>
      <c r="E44" s="130">
        <v>37</v>
      </c>
      <c r="F44" s="169" t="s">
        <v>591</v>
      </c>
      <c r="G44" s="130" t="s">
        <v>12</v>
      </c>
      <c r="H44" s="130"/>
      <c r="I44" s="184">
        <v>2018</v>
      </c>
      <c r="J44" s="138"/>
      <c r="K44" s="138"/>
      <c r="L44" s="138"/>
      <c r="M44" s="138"/>
      <c r="N44" s="138"/>
      <c r="O44" s="138"/>
      <c r="P44" s="138"/>
      <c r="Q44" s="138"/>
      <c r="R44" s="138"/>
      <c r="S44" s="138"/>
      <c r="T44" s="138"/>
      <c r="U44" s="138"/>
      <c r="V44" s="138"/>
      <c r="W44" s="138"/>
      <c r="X44" s="138"/>
    </row>
    <row r="45" spans="1:26">
      <c r="A45" s="139" t="s">
        <v>69</v>
      </c>
      <c r="B45" s="99" t="s">
        <v>211</v>
      </c>
      <c r="C45" s="183">
        <f>C46</f>
        <v>30</v>
      </c>
      <c r="D45" s="99"/>
      <c r="E45" s="183">
        <f>E46</f>
        <v>30</v>
      </c>
      <c r="F45" s="185"/>
      <c r="G45" s="183"/>
      <c r="H45" s="183">
        <f>H46</f>
        <v>0</v>
      </c>
      <c r="I45" s="184"/>
      <c r="J45" s="138"/>
      <c r="K45" s="138"/>
      <c r="L45" s="138"/>
      <c r="M45" s="138"/>
      <c r="N45" s="138"/>
      <c r="O45" s="138"/>
      <c r="P45" s="138"/>
      <c r="Q45" s="138"/>
      <c r="R45" s="138"/>
      <c r="S45" s="138"/>
      <c r="T45" s="138"/>
      <c r="U45" s="138"/>
      <c r="V45" s="138"/>
      <c r="W45" s="138"/>
      <c r="X45" s="138"/>
    </row>
    <row r="46" spans="1:26">
      <c r="A46" s="129">
        <f t="shared" si="12"/>
        <v>29</v>
      </c>
      <c r="B46" s="128" t="s">
        <v>210</v>
      </c>
      <c r="C46" s="130">
        <v>30</v>
      </c>
      <c r="D46" s="128"/>
      <c r="E46" s="130">
        <v>30</v>
      </c>
      <c r="F46" s="169" t="s">
        <v>592</v>
      </c>
      <c r="G46" s="130" t="s">
        <v>7</v>
      </c>
      <c r="H46" s="130"/>
      <c r="I46" s="184" t="s">
        <v>566</v>
      </c>
      <c r="J46" s="138"/>
      <c r="K46" s="138"/>
      <c r="L46" s="138"/>
      <c r="M46" s="138"/>
      <c r="N46" s="138"/>
      <c r="O46" s="138"/>
      <c r="P46" s="138"/>
      <c r="Q46" s="138"/>
      <c r="R46" s="138"/>
      <c r="S46" s="138"/>
      <c r="T46" s="138"/>
      <c r="U46" s="138"/>
      <c r="V46" s="138"/>
      <c r="W46" s="138"/>
      <c r="X46" s="138"/>
    </row>
    <row r="47" spans="1:26">
      <c r="A47" s="139" t="s">
        <v>75</v>
      </c>
      <c r="B47" s="99" t="s">
        <v>217</v>
      </c>
      <c r="C47" s="183">
        <f>C48</f>
        <v>0.5</v>
      </c>
      <c r="D47" s="99"/>
      <c r="E47" s="183">
        <f>E48</f>
        <v>0.5</v>
      </c>
      <c r="F47" s="185"/>
      <c r="G47" s="183"/>
      <c r="H47" s="183">
        <f>H48</f>
        <v>0</v>
      </c>
      <c r="I47" s="184"/>
      <c r="J47" s="138"/>
      <c r="K47" s="138"/>
      <c r="L47" s="138"/>
      <c r="M47" s="138"/>
      <c r="N47" s="138"/>
      <c r="O47" s="138"/>
      <c r="P47" s="138"/>
      <c r="Q47" s="138"/>
      <c r="R47" s="138"/>
      <c r="S47" s="138"/>
      <c r="T47" s="138"/>
      <c r="U47" s="138"/>
      <c r="V47" s="138"/>
      <c r="W47" s="138"/>
      <c r="X47" s="138"/>
    </row>
    <row r="48" spans="1:26">
      <c r="A48" s="129">
        <f t="shared" si="12"/>
        <v>30</v>
      </c>
      <c r="B48" s="98" t="s">
        <v>146</v>
      </c>
      <c r="C48" s="130">
        <v>0.5</v>
      </c>
      <c r="D48" s="98"/>
      <c r="E48" s="130">
        <v>0.5</v>
      </c>
      <c r="F48" s="169" t="s">
        <v>593</v>
      </c>
      <c r="G48" s="130" t="s">
        <v>7</v>
      </c>
      <c r="H48" s="130"/>
      <c r="I48" s="184" t="s">
        <v>566</v>
      </c>
      <c r="J48" s="138"/>
      <c r="K48" s="138"/>
      <c r="L48" s="138"/>
      <c r="M48" s="138"/>
      <c r="N48" s="138"/>
      <c r="O48" s="138"/>
      <c r="P48" s="138"/>
      <c r="Q48" s="138"/>
      <c r="R48" s="138"/>
      <c r="S48" s="138"/>
      <c r="T48" s="138"/>
      <c r="U48" s="138"/>
      <c r="V48" s="138"/>
      <c r="W48" s="138"/>
      <c r="X48" s="138"/>
    </row>
    <row r="49" spans="1:24" s="132" customFormat="1">
      <c r="A49" s="139" t="s">
        <v>83</v>
      </c>
      <c r="B49" s="99" t="s">
        <v>218</v>
      </c>
      <c r="C49" s="183">
        <f>SUM(C50:C111)</f>
        <v>117.63</v>
      </c>
      <c r="D49" s="99"/>
      <c r="E49" s="183">
        <f>SUM(E50:E111)</f>
        <v>117.63</v>
      </c>
      <c r="F49" s="185"/>
      <c r="G49" s="183">
        <f>SUM(G50:G111)</f>
        <v>0</v>
      </c>
      <c r="H49" s="183">
        <f>SUM(H50:H111)</f>
        <v>0</v>
      </c>
      <c r="I49" s="184"/>
      <c r="J49" s="138"/>
      <c r="K49" s="138"/>
      <c r="L49" s="138"/>
      <c r="M49" s="138"/>
      <c r="N49" s="138"/>
      <c r="O49" s="138"/>
      <c r="P49" s="138"/>
      <c r="Q49" s="138"/>
      <c r="R49" s="138"/>
      <c r="S49" s="138"/>
      <c r="T49" s="138"/>
      <c r="U49" s="138"/>
      <c r="V49" s="138"/>
      <c r="W49" s="138"/>
      <c r="X49" s="138"/>
    </row>
    <row r="50" spans="1:24">
      <c r="A50" s="129">
        <f t="shared" si="12"/>
        <v>31</v>
      </c>
      <c r="B50" s="128" t="s">
        <v>338</v>
      </c>
      <c r="C50" s="130">
        <v>0.2</v>
      </c>
      <c r="D50" s="128"/>
      <c r="E50" s="130">
        <v>0.2</v>
      </c>
      <c r="F50" s="169" t="s">
        <v>571</v>
      </c>
      <c r="G50" s="130" t="s">
        <v>7</v>
      </c>
      <c r="H50" s="130"/>
      <c r="I50" s="184">
        <v>2016</v>
      </c>
      <c r="J50" s="138"/>
      <c r="K50" s="138"/>
      <c r="L50" s="138"/>
      <c r="M50" s="138"/>
      <c r="N50" s="138"/>
      <c r="O50" s="138"/>
      <c r="P50" s="138"/>
      <c r="Q50" s="138"/>
      <c r="R50" s="138"/>
      <c r="S50" s="138"/>
      <c r="T50" s="138"/>
      <c r="U50" s="138"/>
      <c r="V50" s="138"/>
      <c r="W50" s="138"/>
      <c r="X50" s="138"/>
    </row>
    <row r="51" spans="1:24">
      <c r="A51" s="129">
        <f t="shared" si="12"/>
        <v>32</v>
      </c>
      <c r="B51" s="128" t="s">
        <v>397</v>
      </c>
      <c r="C51" s="130">
        <v>0.2</v>
      </c>
      <c r="D51" s="128"/>
      <c r="E51" s="130">
        <v>0.2</v>
      </c>
      <c r="F51" s="169" t="s">
        <v>571</v>
      </c>
      <c r="G51" s="130" t="s">
        <v>7</v>
      </c>
      <c r="H51" s="130"/>
      <c r="I51" s="184">
        <v>2018</v>
      </c>
      <c r="J51" s="138"/>
      <c r="K51" s="138"/>
      <c r="L51" s="138"/>
      <c r="M51" s="138"/>
      <c r="N51" s="138"/>
      <c r="O51" s="138"/>
      <c r="P51" s="138"/>
      <c r="Q51" s="138"/>
      <c r="R51" s="138"/>
      <c r="S51" s="138"/>
      <c r="T51" s="138"/>
      <c r="U51" s="138"/>
      <c r="V51" s="138"/>
      <c r="W51" s="138"/>
      <c r="X51" s="138"/>
    </row>
    <row r="52" spans="1:24">
      <c r="A52" s="129">
        <f t="shared" si="12"/>
        <v>33</v>
      </c>
      <c r="B52" s="128" t="s">
        <v>398</v>
      </c>
      <c r="C52" s="130">
        <v>0.5</v>
      </c>
      <c r="D52" s="128"/>
      <c r="E52" s="130">
        <v>0.5</v>
      </c>
      <c r="F52" s="169" t="s">
        <v>594</v>
      </c>
      <c r="G52" s="130" t="s">
        <v>7</v>
      </c>
      <c r="H52" s="130"/>
      <c r="I52" s="184">
        <v>2018</v>
      </c>
      <c r="J52" s="138"/>
      <c r="K52" s="138"/>
      <c r="L52" s="138"/>
      <c r="M52" s="138"/>
      <c r="N52" s="138"/>
      <c r="O52" s="138"/>
      <c r="P52" s="138"/>
      <c r="Q52" s="138"/>
      <c r="R52" s="138"/>
      <c r="S52" s="138"/>
      <c r="T52" s="138"/>
      <c r="U52" s="138"/>
      <c r="V52" s="138"/>
      <c r="W52" s="138"/>
      <c r="X52" s="138"/>
    </row>
    <row r="53" spans="1:24">
      <c r="A53" s="129">
        <f t="shared" si="12"/>
        <v>34</v>
      </c>
      <c r="B53" s="128" t="s">
        <v>400</v>
      </c>
      <c r="C53" s="130">
        <v>1.5</v>
      </c>
      <c r="D53" s="128"/>
      <c r="E53" s="130">
        <v>1.5</v>
      </c>
      <c r="F53" s="169" t="s">
        <v>595</v>
      </c>
      <c r="G53" s="130" t="s">
        <v>10</v>
      </c>
      <c r="H53" s="130"/>
      <c r="I53" s="184">
        <v>2017</v>
      </c>
      <c r="J53" s="138"/>
      <c r="K53" s="138"/>
      <c r="L53" s="138"/>
      <c r="M53" s="138"/>
      <c r="N53" s="138"/>
      <c r="O53" s="138"/>
      <c r="P53" s="138"/>
      <c r="Q53" s="138"/>
      <c r="R53" s="138"/>
      <c r="S53" s="138"/>
      <c r="T53" s="138"/>
      <c r="U53" s="138"/>
      <c r="V53" s="138"/>
      <c r="W53" s="138"/>
      <c r="X53" s="138"/>
    </row>
    <row r="54" spans="1:24">
      <c r="A54" s="129">
        <f t="shared" si="12"/>
        <v>35</v>
      </c>
      <c r="B54" s="128" t="s">
        <v>399</v>
      </c>
      <c r="C54" s="130">
        <v>1.5</v>
      </c>
      <c r="D54" s="128"/>
      <c r="E54" s="130">
        <v>1.5</v>
      </c>
      <c r="F54" s="169" t="s">
        <v>596</v>
      </c>
      <c r="G54" s="130" t="s">
        <v>10</v>
      </c>
      <c r="H54" s="130"/>
      <c r="I54" s="184">
        <v>2018</v>
      </c>
      <c r="J54" s="138"/>
      <c r="K54" s="138"/>
      <c r="L54" s="138"/>
      <c r="M54" s="138"/>
      <c r="N54" s="138"/>
      <c r="O54" s="138"/>
      <c r="P54" s="138"/>
      <c r="Q54" s="138"/>
      <c r="R54" s="138"/>
      <c r="S54" s="138"/>
      <c r="T54" s="138"/>
      <c r="U54" s="138"/>
      <c r="V54" s="138"/>
      <c r="W54" s="138"/>
      <c r="X54" s="138"/>
    </row>
    <row r="55" spans="1:24">
      <c r="A55" s="129">
        <f t="shared" si="12"/>
        <v>36</v>
      </c>
      <c r="B55" s="128" t="s">
        <v>160</v>
      </c>
      <c r="C55" s="130">
        <v>1</v>
      </c>
      <c r="D55" s="128"/>
      <c r="E55" s="130">
        <v>1</v>
      </c>
      <c r="F55" s="169" t="s">
        <v>597</v>
      </c>
      <c r="G55" s="130" t="s">
        <v>10</v>
      </c>
      <c r="H55" s="130"/>
      <c r="I55" s="184">
        <v>2017</v>
      </c>
      <c r="J55" s="138"/>
      <c r="K55" s="138"/>
      <c r="L55" s="138"/>
      <c r="M55" s="138"/>
      <c r="N55" s="138"/>
      <c r="O55" s="138"/>
      <c r="P55" s="138"/>
      <c r="Q55" s="138"/>
      <c r="R55" s="138"/>
      <c r="S55" s="138"/>
      <c r="T55" s="138"/>
      <c r="U55" s="138"/>
      <c r="V55" s="138"/>
      <c r="W55" s="138"/>
      <c r="X55" s="138"/>
    </row>
    <row r="56" spans="1:24">
      <c r="A56" s="129">
        <f t="shared" si="12"/>
        <v>37</v>
      </c>
      <c r="B56" s="128" t="s">
        <v>161</v>
      </c>
      <c r="C56" s="130">
        <v>1.5</v>
      </c>
      <c r="D56" s="128"/>
      <c r="E56" s="130">
        <v>1.5</v>
      </c>
      <c r="F56" s="169" t="s">
        <v>596</v>
      </c>
      <c r="G56" s="130" t="s">
        <v>10</v>
      </c>
      <c r="H56" s="130"/>
      <c r="I56" s="184">
        <v>2017</v>
      </c>
      <c r="J56" s="138"/>
      <c r="K56" s="138"/>
      <c r="L56" s="138"/>
      <c r="M56" s="138"/>
      <c r="N56" s="138"/>
      <c r="O56" s="138"/>
      <c r="P56" s="138"/>
      <c r="Q56" s="138"/>
      <c r="R56" s="138"/>
      <c r="S56" s="138"/>
      <c r="T56" s="138"/>
      <c r="U56" s="138"/>
      <c r="V56" s="138"/>
      <c r="W56" s="138"/>
      <c r="X56" s="138"/>
    </row>
    <row r="57" spans="1:24">
      <c r="A57" s="129">
        <f t="shared" si="12"/>
        <v>38</v>
      </c>
      <c r="B57" s="128" t="s">
        <v>162</v>
      </c>
      <c r="C57" s="130">
        <v>2.5</v>
      </c>
      <c r="D57" s="128"/>
      <c r="E57" s="130">
        <v>2.5</v>
      </c>
      <c r="F57" s="169" t="s">
        <v>598</v>
      </c>
      <c r="G57" s="130" t="s">
        <v>10</v>
      </c>
      <c r="H57" s="130"/>
      <c r="I57" s="184">
        <v>2017</v>
      </c>
      <c r="J57" s="138"/>
      <c r="K57" s="138"/>
      <c r="L57" s="138"/>
      <c r="M57" s="138"/>
      <c r="N57" s="138"/>
      <c r="O57" s="138"/>
      <c r="P57" s="138"/>
      <c r="Q57" s="138"/>
      <c r="R57" s="138"/>
      <c r="S57" s="138"/>
      <c r="T57" s="138"/>
      <c r="U57" s="138"/>
      <c r="V57" s="138"/>
      <c r="W57" s="138"/>
      <c r="X57" s="138"/>
    </row>
    <row r="58" spans="1:24">
      <c r="A58" s="129">
        <f t="shared" si="12"/>
        <v>39</v>
      </c>
      <c r="B58" s="128" t="s">
        <v>163</v>
      </c>
      <c r="C58" s="130">
        <v>1.5</v>
      </c>
      <c r="D58" s="128"/>
      <c r="E58" s="130">
        <v>1.5</v>
      </c>
      <c r="F58" s="169" t="s">
        <v>596</v>
      </c>
      <c r="G58" s="130" t="s">
        <v>10</v>
      </c>
      <c r="H58" s="130"/>
      <c r="I58" s="184">
        <v>2018</v>
      </c>
      <c r="J58" s="138"/>
      <c r="K58" s="138"/>
      <c r="L58" s="138"/>
      <c r="M58" s="138"/>
      <c r="N58" s="138"/>
      <c r="O58" s="138"/>
      <c r="P58" s="138"/>
      <c r="Q58" s="138"/>
      <c r="R58" s="138"/>
      <c r="S58" s="138"/>
      <c r="T58" s="138"/>
      <c r="U58" s="138"/>
      <c r="V58" s="138"/>
      <c r="W58" s="138"/>
      <c r="X58" s="138"/>
    </row>
    <row r="59" spans="1:24">
      <c r="A59" s="129">
        <f t="shared" si="12"/>
        <v>40</v>
      </c>
      <c r="B59" s="128" t="s">
        <v>164</v>
      </c>
      <c r="C59" s="130">
        <v>0.5</v>
      </c>
      <c r="D59" s="128"/>
      <c r="E59" s="130">
        <v>0.5</v>
      </c>
      <c r="F59" s="169" t="s">
        <v>593</v>
      </c>
      <c r="G59" s="130" t="s">
        <v>10</v>
      </c>
      <c r="H59" s="130"/>
      <c r="I59" s="184">
        <v>2018</v>
      </c>
      <c r="J59" s="138"/>
      <c r="K59" s="138"/>
      <c r="L59" s="138"/>
      <c r="M59" s="138"/>
      <c r="N59" s="138"/>
      <c r="O59" s="138"/>
      <c r="P59" s="138"/>
      <c r="Q59" s="138"/>
      <c r="R59" s="138"/>
      <c r="S59" s="138"/>
      <c r="T59" s="138"/>
      <c r="U59" s="138"/>
      <c r="V59" s="138"/>
      <c r="W59" s="138"/>
      <c r="X59" s="138"/>
    </row>
    <row r="60" spans="1:24">
      <c r="A60" s="129">
        <f>MAX(A59:A59)+1</f>
        <v>41</v>
      </c>
      <c r="B60" s="128" t="s">
        <v>166</v>
      </c>
      <c r="C60" s="130">
        <v>2</v>
      </c>
      <c r="D60" s="128"/>
      <c r="E60" s="130">
        <v>2</v>
      </c>
      <c r="F60" s="169" t="s">
        <v>584</v>
      </c>
      <c r="G60" s="130" t="s">
        <v>13</v>
      </c>
      <c r="H60" s="130"/>
      <c r="I60" s="184">
        <v>2018</v>
      </c>
      <c r="J60" s="138"/>
      <c r="K60" s="138"/>
      <c r="L60" s="138"/>
      <c r="M60" s="138"/>
      <c r="N60" s="138"/>
      <c r="O60" s="138"/>
      <c r="P60" s="138"/>
      <c r="Q60" s="138"/>
      <c r="R60" s="138"/>
      <c r="S60" s="138"/>
      <c r="T60" s="138"/>
      <c r="U60" s="138"/>
      <c r="V60" s="138"/>
      <c r="W60" s="138"/>
      <c r="X60" s="138"/>
    </row>
    <row r="61" spans="1:24">
      <c r="A61" s="129">
        <f>MAX(A25:A60)+1</f>
        <v>42</v>
      </c>
      <c r="B61" s="128" t="s">
        <v>401</v>
      </c>
      <c r="C61" s="130">
        <v>0.4</v>
      </c>
      <c r="D61" s="128"/>
      <c r="E61" s="130">
        <v>0.4</v>
      </c>
      <c r="F61" s="169" t="s">
        <v>599</v>
      </c>
      <c r="G61" s="130" t="s">
        <v>13</v>
      </c>
      <c r="H61" s="130"/>
      <c r="I61" s="184">
        <v>2018</v>
      </c>
      <c r="J61" s="138"/>
      <c r="K61" s="138"/>
      <c r="L61" s="138"/>
      <c r="M61" s="138"/>
      <c r="N61" s="138"/>
      <c r="O61" s="138"/>
      <c r="P61" s="138"/>
      <c r="Q61" s="138"/>
      <c r="R61" s="138"/>
      <c r="S61" s="138"/>
      <c r="T61" s="138"/>
      <c r="U61" s="138"/>
      <c r="V61" s="138"/>
      <c r="W61" s="138"/>
      <c r="X61" s="138"/>
    </row>
    <row r="62" spans="1:24">
      <c r="A62" s="129">
        <f t="shared" si="12"/>
        <v>43</v>
      </c>
      <c r="B62" s="128" t="s">
        <v>168</v>
      </c>
      <c r="C62" s="130">
        <v>0.2</v>
      </c>
      <c r="D62" s="128"/>
      <c r="E62" s="130">
        <v>0.2</v>
      </c>
      <c r="F62" s="169" t="s">
        <v>571</v>
      </c>
      <c r="G62" s="130" t="s">
        <v>11</v>
      </c>
      <c r="H62" s="130"/>
      <c r="I62" s="184">
        <v>2017</v>
      </c>
      <c r="J62" s="138"/>
      <c r="K62" s="138"/>
      <c r="L62" s="138"/>
      <c r="M62" s="138"/>
      <c r="N62" s="138"/>
      <c r="O62" s="138"/>
      <c r="P62" s="138"/>
      <c r="Q62" s="138"/>
      <c r="R62" s="138"/>
      <c r="S62" s="138"/>
      <c r="T62" s="138"/>
      <c r="U62" s="138"/>
      <c r="V62" s="138"/>
      <c r="W62" s="138"/>
      <c r="X62" s="138"/>
    </row>
    <row r="63" spans="1:24">
      <c r="A63" s="129">
        <f t="shared" si="12"/>
        <v>44</v>
      </c>
      <c r="B63" s="128" t="s">
        <v>361</v>
      </c>
      <c r="C63" s="130">
        <v>0.2</v>
      </c>
      <c r="D63" s="128"/>
      <c r="E63" s="130">
        <v>0.2</v>
      </c>
      <c r="F63" s="169" t="s">
        <v>571</v>
      </c>
      <c r="G63" s="130" t="s">
        <v>11</v>
      </c>
      <c r="H63" s="130"/>
      <c r="I63" s="184">
        <v>2019</v>
      </c>
      <c r="J63" s="138"/>
      <c r="K63" s="138"/>
      <c r="L63" s="138"/>
      <c r="M63" s="138"/>
      <c r="N63" s="138"/>
      <c r="O63" s="138"/>
      <c r="P63" s="138"/>
      <c r="Q63" s="138"/>
      <c r="R63" s="138"/>
      <c r="S63" s="138"/>
      <c r="T63" s="138"/>
      <c r="U63" s="138"/>
      <c r="V63" s="138"/>
      <c r="W63" s="138"/>
      <c r="X63" s="138"/>
    </row>
    <row r="64" spans="1:24">
      <c r="A64" s="129">
        <f t="shared" si="12"/>
        <v>45</v>
      </c>
      <c r="B64" s="128" t="s">
        <v>169</v>
      </c>
      <c r="C64" s="130">
        <v>2.4</v>
      </c>
      <c r="D64" s="128"/>
      <c r="E64" s="130">
        <v>2.4</v>
      </c>
      <c r="F64" s="169" t="s">
        <v>600</v>
      </c>
      <c r="G64" s="130" t="s">
        <v>11</v>
      </c>
      <c r="H64" s="130"/>
      <c r="I64" s="184">
        <v>2020</v>
      </c>
      <c r="J64" s="138"/>
      <c r="K64" s="138"/>
      <c r="L64" s="138"/>
      <c r="M64" s="138"/>
      <c r="N64" s="138"/>
      <c r="O64" s="138"/>
      <c r="P64" s="138"/>
      <c r="Q64" s="138"/>
      <c r="R64" s="138"/>
      <c r="S64" s="138"/>
      <c r="T64" s="138"/>
      <c r="U64" s="138"/>
      <c r="V64" s="138"/>
      <c r="W64" s="138"/>
      <c r="X64" s="138"/>
    </row>
    <row r="65" spans="1:26">
      <c r="A65" s="129">
        <f t="shared" si="12"/>
        <v>46</v>
      </c>
      <c r="B65" s="128" t="s">
        <v>219</v>
      </c>
      <c r="C65" s="130">
        <v>9</v>
      </c>
      <c r="D65" s="128"/>
      <c r="E65" s="130">
        <v>9</v>
      </c>
      <c r="F65" s="169" t="s">
        <v>601</v>
      </c>
      <c r="G65" s="130" t="s">
        <v>379</v>
      </c>
      <c r="H65" s="130" t="s">
        <v>721</v>
      </c>
      <c r="I65" s="184">
        <v>2017</v>
      </c>
      <c r="J65" s="138"/>
      <c r="K65" s="138"/>
      <c r="L65" s="138"/>
      <c r="M65" s="138"/>
      <c r="N65" s="138"/>
      <c r="O65" s="138"/>
      <c r="P65" s="138"/>
      <c r="Q65" s="138"/>
      <c r="R65" s="138"/>
      <c r="S65" s="138"/>
      <c r="T65" s="138"/>
      <c r="U65" s="138"/>
      <c r="V65" s="138"/>
      <c r="W65" s="138"/>
      <c r="X65" s="138"/>
    </row>
    <row r="66" spans="1:26">
      <c r="A66" s="129">
        <f t="shared" si="12"/>
        <v>47</v>
      </c>
      <c r="B66" s="128" t="s">
        <v>220</v>
      </c>
      <c r="C66" s="130">
        <v>1.34</v>
      </c>
      <c r="D66" s="128"/>
      <c r="E66" s="130">
        <v>1.34</v>
      </c>
      <c r="F66" s="169" t="s">
        <v>602</v>
      </c>
      <c r="G66" s="130" t="s">
        <v>380</v>
      </c>
      <c r="H66" s="130"/>
      <c r="I66" s="184">
        <v>2017</v>
      </c>
      <c r="J66" s="138"/>
      <c r="K66" s="138"/>
      <c r="L66" s="138"/>
      <c r="M66" s="138"/>
      <c r="N66" s="138"/>
      <c r="O66" s="138"/>
      <c r="P66" s="138"/>
      <c r="Q66" s="138"/>
      <c r="R66" s="138"/>
      <c r="S66" s="138"/>
      <c r="T66" s="138"/>
      <c r="U66" s="138"/>
      <c r="V66" s="138"/>
      <c r="W66" s="138"/>
      <c r="X66" s="138"/>
    </row>
    <row r="67" spans="1:26">
      <c r="A67" s="129">
        <f>MAX(A66:A66)+1</f>
        <v>48</v>
      </c>
      <c r="B67" s="128" t="s">
        <v>222</v>
      </c>
      <c r="C67" s="130">
        <v>9</v>
      </c>
      <c r="D67" s="128"/>
      <c r="E67" s="130">
        <v>9</v>
      </c>
      <c r="F67" s="169" t="s">
        <v>603</v>
      </c>
      <c r="G67" s="130" t="s">
        <v>7</v>
      </c>
      <c r="H67" s="130" t="s">
        <v>721</v>
      </c>
      <c r="I67" s="184">
        <v>2020</v>
      </c>
      <c r="J67" s="138"/>
      <c r="K67" s="138"/>
      <c r="L67" s="138"/>
      <c r="M67" s="138"/>
      <c r="N67" s="138"/>
      <c r="O67" s="138"/>
      <c r="P67" s="138"/>
      <c r="Q67" s="138"/>
      <c r="R67" s="138"/>
      <c r="S67" s="138"/>
      <c r="T67" s="138"/>
      <c r="U67" s="138"/>
      <c r="V67" s="138"/>
      <c r="W67" s="138"/>
      <c r="X67" s="138"/>
    </row>
    <row r="68" spans="1:26">
      <c r="A68" s="129">
        <f>MAX(A28:A67)+1</f>
        <v>49</v>
      </c>
      <c r="B68" s="128" t="s">
        <v>402</v>
      </c>
      <c r="C68" s="130">
        <v>1</v>
      </c>
      <c r="D68" s="128"/>
      <c r="E68" s="130">
        <v>1</v>
      </c>
      <c r="F68" s="169" t="s">
        <v>604</v>
      </c>
      <c r="G68" s="130" t="s">
        <v>10</v>
      </c>
      <c r="H68" s="130"/>
      <c r="I68" s="184">
        <v>2017</v>
      </c>
      <c r="J68" s="138"/>
      <c r="K68" s="138"/>
      <c r="L68" s="138"/>
      <c r="M68" s="138"/>
      <c r="N68" s="138"/>
      <c r="O68" s="138"/>
      <c r="P68" s="138"/>
      <c r="Q68" s="138"/>
      <c r="R68" s="138"/>
      <c r="S68" s="138"/>
      <c r="T68" s="138"/>
      <c r="U68" s="138"/>
      <c r="V68" s="138"/>
      <c r="W68" s="138"/>
      <c r="X68" s="138"/>
    </row>
    <row r="69" spans="1:26">
      <c r="A69" s="129">
        <f t="shared" si="12"/>
        <v>50</v>
      </c>
      <c r="B69" s="128" t="s">
        <v>223</v>
      </c>
      <c r="C69" s="130">
        <v>0.5</v>
      </c>
      <c r="D69" s="128"/>
      <c r="E69" s="130">
        <v>0.5</v>
      </c>
      <c r="F69" s="169" t="s">
        <v>594</v>
      </c>
      <c r="G69" s="130" t="s">
        <v>9</v>
      </c>
      <c r="H69" s="130" t="s">
        <v>721</v>
      </c>
      <c r="I69" s="184">
        <v>2020</v>
      </c>
      <c r="J69" s="138"/>
      <c r="K69" s="138"/>
      <c r="L69" s="138"/>
      <c r="M69" s="138"/>
      <c r="N69" s="138"/>
      <c r="O69" s="138"/>
      <c r="P69" s="138"/>
      <c r="Q69" s="138"/>
      <c r="R69" s="138"/>
      <c r="S69" s="138"/>
      <c r="T69" s="138"/>
      <c r="U69" s="138"/>
      <c r="V69" s="138"/>
      <c r="W69" s="138"/>
      <c r="X69" s="138"/>
    </row>
    <row r="70" spans="1:26">
      <c r="A70" s="129">
        <f t="shared" si="12"/>
        <v>51</v>
      </c>
      <c r="B70" s="128" t="s">
        <v>224</v>
      </c>
      <c r="C70" s="130">
        <v>0.7</v>
      </c>
      <c r="D70" s="128"/>
      <c r="E70" s="130">
        <v>0.7</v>
      </c>
      <c r="F70" s="169" t="s">
        <v>605</v>
      </c>
      <c r="G70" s="130" t="s">
        <v>15</v>
      </c>
      <c r="H70" s="130"/>
      <c r="I70" s="184">
        <v>2016</v>
      </c>
      <c r="J70" s="138"/>
      <c r="K70" s="138"/>
      <c r="L70" s="138"/>
      <c r="M70" s="138"/>
      <c r="N70" s="138"/>
      <c r="O70" s="138"/>
      <c r="P70" s="138"/>
      <c r="Q70" s="138"/>
      <c r="R70" s="138"/>
      <c r="S70" s="138"/>
      <c r="T70" s="138"/>
      <c r="U70" s="138"/>
      <c r="V70" s="138"/>
      <c r="W70" s="138"/>
      <c r="X70" s="138"/>
    </row>
    <row r="71" spans="1:26">
      <c r="A71" s="129">
        <f t="shared" si="12"/>
        <v>52</v>
      </c>
      <c r="B71" s="128" t="s">
        <v>403</v>
      </c>
      <c r="C71" s="130">
        <v>0.4</v>
      </c>
      <c r="D71" s="128"/>
      <c r="E71" s="130">
        <v>0.4</v>
      </c>
      <c r="F71" s="169" t="s">
        <v>606</v>
      </c>
      <c r="G71" s="130" t="s">
        <v>15</v>
      </c>
      <c r="H71" s="130"/>
      <c r="I71" s="184">
        <v>2017</v>
      </c>
      <c r="J71" s="138"/>
      <c r="K71" s="138"/>
      <c r="L71" s="138"/>
      <c r="M71" s="138"/>
      <c r="N71" s="138"/>
      <c r="O71" s="138"/>
      <c r="P71" s="138"/>
      <c r="Q71" s="138"/>
      <c r="R71" s="138"/>
      <c r="S71" s="138"/>
      <c r="T71" s="138"/>
      <c r="U71" s="138"/>
      <c r="V71" s="138"/>
      <c r="W71" s="138"/>
      <c r="X71" s="138"/>
    </row>
    <row r="72" spans="1:26" s="121" customFormat="1">
      <c r="A72" s="129">
        <f t="shared" si="12"/>
        <v>53</v>
      </c>
      <c r="B72" s="128" t="s">
        <v>225</v>
      </c>
      <c r="C72" s="130">
        <v>0.8</v>
      </c>
      <c r="D72" s="128"/>
      <c r="E72" s="130">
        <v>0.8</v>
      </c>
      <c r="F72" s="169" t="s">
        <v>607</v>
      </c>
      <c r="G72" s="130" t="s">
        <v>8</v>
      </c>
      <c r="H72" s="130"/>
      <c r="I72" s="184">
        <v>2016</v>
      </c>
      <c r="J72" s="138"/>
      <c r="K72" s="138"/>
      <c r="L72" s="138"/>
      <c r="M72" s="138"/>
      <c r="N72" s="138"/>
      <c r="O72" s="138"/>
      <c r="P72" s="138"/>
      <c r="Q72" s="138"/>
      <c r="R72" s="138"/>
      <c r="S72" s="138"/>
      <c r="T72" s="138"/>
      <c r="U72" s="138"/>
      <c r="V72" s="138"/>
      <c r="W72" s="138"/>
      <c r="X72" s="138"/>
      <c r="Z72" s="131" t="e">
        <f>#REF!+#REF!+#REF!</f>
        <v>#REF!</v>
      </c>
    </row>
    <row r="73" spans="1:26" s="121" customFormat="1">
      <c r="A73" s="129">
        <f t="shared" si="12"/>
        <v>54</v>
      </c>
      <c r="B73" s="128" t="s">
        <v>404</v>
      </c>
      <c r="C73" s="130">
        <v>0.6</v>
      </c>
      <c r="D73" s="128"/>
      <c r="E73" s="130">
        <v>0.6</v>
      </c>
      <c r="F73" s="169" t="s">
        <v>608</v>
      </c>
      <c r="G73" s="130" t="s">
        <v>7</v>
      </c>
      <c r="H73" s="130"/>
      <c r="I73" s="184">
        <v>2016</v>
      </c>
      <c r="J73" s="138"/>
      <c r="K73" s="138"/>
      <c r="L73" s="138"/>
      <c r="M73" s="138"/>
      <c r="N73" s="138"/>
      <c r="O73" s="138"/>
      <c r="P73" s="138"/>
      <c r="Q73" s="138"/>
      <c r="R73" s="138"/>
      <c r="S73" s="138"/>
      <c r="T73" s="138"/>
      <c r="U73" s="138"/>
      <c r="V73" s="138"/>
      <c r="W73" s="138"/>
      <c r="X73" s="138"/>
      <c r="Z73" s="131" t="e">
        <f>#REF!+#REF!+#REF!</f>
        <v>#REF!</v>
      </c>
    </row>
    <row r="74" spans="1:26" s="121" customFormat="1">
      <c r="A74" s="129">
        <f t="shared" si="12"/>
        <v>55</v>
      </c>
      <c r="B74" s="128" t="s">
        <v>405</v>
      </c>
      <c r="C74" s="130">
        <v>0.75</v>
      </c>
      <c r="D74" s="128"/>
      <c r="E74" s="130">
        <v>0.75</v>
      </c>
      <c r="F74" s="169" t="s">
        <v>609</v>
      </c>
      <c r="G74" s="130" t="s">
        <v>10</v>
      </c>
      <c r="H74" s="130"/>
      <c r="I74" s="184">
        <v>2017</v>
      </c>
      <c r="J74" s="138"/>
      <c r="K74" s="138"/>
      <c r="L74" s="138"/>
      <c r="M74" s="138"/>
      <c r="N74" s="138"/>
      <c r="O74" s="138"/>
      <c r="P74" s="138"/>
      <c r="Q74" s="138"/>
      <c r="R74" s="138"/>
      <c r="S74" s="138"/>
      <c r="T74" s="138"/>
      <c r="U74" s="138"/>
      <c r="V74" s="138"/>
      <c r="W74" s="138"/>
      <c r="X74" s="138"/>
      <c r="Z74" s="131" t="e">
        <f>#REF!+#REF!+#REF!</f>
        <v>#REF!</v>
      </c>
    </row>
    <row r="75" spans="1:26" s="121" customFormat="1">
      <c r="A75" s="129">
        <f t="shared" si="12"/>
        <v>56</v>
      </c>
      <c r="B75" s="128" t="s">
        <v>406</v>
      </c>
      <c r="C75" s="130">
        <v>0.5</v>
      </c>
      <c r="D75" s="128"/>
      <c r="E75" s="130">
        <v>0.5</v>
      </c>
      <c r="F75" s="169" t="s">
        <v>594</v>
      </c>
      <c r="G75" s="130" t="s">
        <v>7</v>
      </c>
      <c r="H75" s="130"/>
      <c r="I75" s="184">
        <v>2017</v>
      </c>
      <c r="J75" s="138"/>
      <c r="K75" s="138"/>
      <c r="L75" s="138"/>
      <c r="M75" s="138"/>
      <c r="N75" s="138"/>
      <c r="O75" s="138"/>
      <c r="P75" s="138"/>
      <c r="Q75" s="138"/>
      <c r="R75" s="138"/>
      <c r="S75" s="138"/>
      <c r="T75" s="138"/>
      <c r="U75" s="138"/>
      <c r="V75" s="138"/>
      <c r="W75" s="138"/>
      <c r="X75" s="138"/>
      <c r="Z75" s="131" t="e">
        <f>#REF!+#REF!+#REF!</f>
        <v>#REF!</v>
      </c>
    </row>
    <row r="76" spans="1:26" s="121" customFormat="1">
      <c r="A76" s="129">
        <f t="shared" si="12"/>
        <v>57</v>
      </c>
      <c r="B76" s="128" t="s">
        <v>407</v>
      </c>
      <c r="C76" s="130">
        <v>0.9</v>
      </c>
      <c r="D76" s="128"/>
      <c r="E76" s="130">
        <v>0.9</v>
      </c>
      <c r="F76" s="169" t="s">
        <v>610</v>
      </c>
      <c r="G76" s="130" t="s">
        <v>10</v>
      </c>
      <c r="H76" s="130"/>
      <c r="I76" s="184">
        <v>2017</v>
      </c>
      <c r="J76" s="138"/>
      <c r="K76" s="138"/>
      <c r="L76" s="138"/>
      <c r="M76" s="138"/>
      <c r="N76" s="138"/>
      <c r="O76" s="138"/>
      <c r="P76" s="138"/>
      <c r="Q76" s="138"/>
      <c r="R76" s="138"/>
      <c r="S76" s="138"/>
      <c r="T76" s="138"/>
      <c r="U76" s="138"/>
      <c r="V76" s="138"/>
      <c r="W76" s="138"/>
      <c r="X76" s="138"/>
      <c r="Z76" s="131" t="e">
        <f>#REF!+#REF!+#REF!</f>
        <v>#REF!</v>
      </c>
    </row>
    <row r="77" spans="1:26" s="121" customFormat="1">
      <c r="A77" s="129">
        <f t="shared" si="12"/>
        <v>58</v>
      </c>
      <c r="B77" s="128" t="s">
        <v>226</v>
      </c>
      <c r="C77" s="130">
        <v>1</v>
      </c>
      <c r="D77" s="128"/>
      <c r="E77" s="130">
        <v>1</v>
      </c>
      <c r="F77" s="169" t="s">
        <v>604</v>
      </c>
      <c r="G77" s="130" t="s">
        <v>7</v>
      </c>
      <c r="H77" s="130"/>
      <c r="I77" s="184">
        <v>2017</v>
      </c>
      <c r="J77" s="138"/>
      <c r="K77" s="138"/>
      <c r="L77" s="138"/>
      <c r="M77" s="138"/>
      <c r="N77" s="138"/>
      <c r="O77" s="138"/>
      <c r="P77" s="138"/>
      <c r="Q77" s="138"/>
      <c r="R77" s="138"/>
      <c r="S77" s="138"/>
      <c r="T77" s="138"/>
      <c r="U77" s="138"/>
      <c r="V77" s="138"/>
      <c r="W77" s="138"/>
      <c r="X77" s="138"/>
      <c r="Z77" s="131" t="e">
        <f>#REF!+#REF!+#REF!</f>
        <v>#REF!</v>
      </c>
    </row>
    <row r="78" spans="1:26" s="121" customFormat="1">
      <c r="A78" s="129">
        <f t="shared" si="12"/>
        <v>59</v>
      </c>
      <c r="B78" s="128" t="s">
        <v>227</v>
      </c>
      <c r="C78" s="130">
        <v>0.4</v>
      </c>
      <c r="D78" s="128"/>
      <c r="E78" s="130">
        <v>0.4</v>
      </c>
      <c r="F78" s="169" t="s">
        <v>606</v>
      </c>
      <c r="G78" s="130" t="s">
        <v>14</v>
      </c>
      <c r="H78" s="130"/>
      <c r="I78" s="184">
        <v>2020</v>
      </c>
      <c r="J78" s="138"/>
      <c r="K78" s="138"/>
      <c r="L78" s="138"/>
      <c r="M78" s="138"/>
      <c r="N78" s="138"/>
      <c r="O78" s="138"/>
      <c r="P78" s="138"/>
      <c r="Q78" s="138"/>
      <c r="R78" s="138"/>
      <c r="S78" s="138"/>
      <c r="T78" s="138"/>
      <c r="U78" s="138"/>
      <c r="V78" s="138"/>
      <c r="W78" s="138"/>
      <c r="X78" s="138"/>
      <c r="Z78" s="131" t="e">
        <f>#REF!+#REF!+#REF!</f>
        <v>#REF!</v>
      </c>
    </row>
    <row r="79" spans="1:26" s="121" customFormat="1">
      <c r="A79" s="129">
        <f t="shared" si="12"/>
        <v>60</v>
      </c>
      <c r="B79" s="128" t="s">
        <v>408</v>
      </c>
      <c r="C79" s="130">
        <v>0.55000000000000004</v>
      </c>
      <c r="D79" s="128"/>
      <c r="E79" s="130">
        <v>0.55000000000000004</v>
      </c>
      <c r="F79" s="169" t="s">
        <v>611</v>
      </c>
      <c r="G79" s="130" t="s">
        <v>14</v>
      </c>
      <c r="H79" s="130"/>
      <c r="I79" s="184">
        <v>2020</v>
      </c>
      <c r="J79" s="138"/>
      <c r="K79" s="138"/>
      <c r="L79" s="138"/>
      <c r="M79" s="138"/>
      <c r="N79" s="138"/>
      <c r="O79" s="138"/>
      <c r="P79" s="138"/>
      <c r="Q79" s="138"/>
      <c r="R79" s="138"/>
      <c r="S79" s="138"/>
      <c r="T79" s="138"/>
      <c r="U79" s="138"/>
      <c r="V79" s="138"/>
      <c r="W79" s="138"/>
      <c r="X79" s="138"/>
      <c r="Z79" s="131" t="e">
        <f>#REF!+#REF!+#REF!</f>
        <v>#REF!</v>
      </c>
    </row>
    <row r="80" spans="1:26">
      <c r="A80" s="129">
        <f t="shared" si="12"/>
        <v>61</v>
      </c>
      <c r="B80" s="128" t="s">
        <v>409</v>
      </c>
      <c r="C80" s="130">
        <v>0.18</v>
      </c>
      <c r="D80" s="128"/>
      <c r="E80" s="130">
        <v>0.18</v>
      </c>
      <c r="F80" s="169" t="s">
        <v>612</v>
      </c>
      <c r="G80" s="130" t="s">
        <v>14</v>
      </c>
      <c r="H80" s="130"/>
      <c r="I80" s="184">
        <v>2017</v>
      </c>
      <c r="J80" s="138"/>
      <c r="K80" s="138"/>
      <c r="L80" s="138"/>
      <c r="M80" s="138"/>
      <c r="N80" s="138"/>
      <c r="O80" s="138"/>
      <c r="P80" s="138"/>
      <c r="Q80" s="138"/>
      <c r="R80" s="138"/>
      <c r="S80" s="138"/>
      <c r="T80" s="138"/>
      <c r="U80" s="138"/>
      <c r="V80" s="138"/>
      <c r="W80" s="138"/>
      <c r="X80" s="138"/>
    </row>
    <row r="81" spans="1:24">
      <c r="A81" s="129">
        <f t="shared" si="12"/>
        <v>62</v>
      </c>
      <c r="B81" s="128" t="s">
        <v>410</v>
      </c>
      <c r="C81" s="130">
        <v>0.34</v>
      </c>
      <c r="D81" s="128"/>
      <c r="E81" s="130">
        <v>0.34</v>
      </c>
      <c r="F81" s="169" t="s">
        <v>613</v>
      </c>
      <c r="G81" s="130" t="s">
        <v>15</v>
      </c>
      <c r="H81" s="130"/>
      <c r="I81" s="184">
        <v>2018</v>
      </c>
      <c r="J81" s="138"/>
      <c r="K81" s="138"/>
      <c r="L81" s="138"/>
      <c r="M81" s="138"/>
      <c r="N81" s="138"/>
      <c r="O81" s="138"/>
      <c r="P81" s="138"/>
      <c r="Q81" s="138"/>
      <c r="R81" s="138"/>
      <c r="S81" s="138"/>
      <c r="T81" s="138"/>
      <c r="U81" s="138"/>
      <c r="V81" s="138"/>
      <c r="W81" s="138"/>
      <c r="X81" s="138"/>
    </row>
    <row r="82" spans="1:24">
      <c r="A82" s="129">
        <f t="shared" si="12"/>
        <v>63</v>
      </c>
      <c r="B82" s="128" t="s">
        <v>411</v>
      </c>
      <c r="C82" s="130">
        <v>0.44</v>
      </c>
      <c r="D82" s="128"/>
      <c r="E82" s="130">
        <v>0.44</v>
      </c>
      <c r="F82" s="169" t="s">
        <v>614</v>
      </c>
      <c r="G82" s="130" t="s">
        <v>13</v>
      </c>
      <c r="H82" s="130"/>
      <c r="I82" s="184">
        <v>2018</v>
      </c>
      <c r="J82" s="138"/>
      <c r="K82" s="138"/>
      <c r="L82" s="138"/>
      <c r="M82" s="138"/>
      <c r="N82" s="138"/>
      <c r="O82" s="138"/>
      <c r="P82" s="138"/>
      <c r="Q82" s="138"/>
      <c r="R82" s="138"/>
      <c r="S82" s="138"/>
      <c r="T82" s="138"/>
      <c r="U82" s="138"/>
      <c r="V82" s="138"/>
      <c r="W82" s="138"/>
      <c r="X82" s="138"/>
    </row>
    <row r="83" spans="1:24">
      <c r="A83" s="129">
        <f t="shared" si="12"/>
        <v>64</v>
      </c>
      <c r="B83" s="128" t="s">
        <v>228</v>
      </c>
      <c r="C83" s="130">
        <v>0.9</v>
      </c>
      <c r="D83" s="128"/>
      <c r="E83" s="130">
        <v>0.9</v>
      </c>
      <c r="F83" s="169" t="s">
        <v>610</v>
      </c>
      <c r="G83" s="130" t="s">
        <v>11</v>
      </c>
      <c r="H83" s="130"/>
      <c r="I83" s="184">
        <v>2018</v>
      </c>
      <c r="J83" s="138"/>
      <c r="K83" s="138"/>
      <c r="L83" s="138"/>
      <c r="M83" s="138"/>
      <c r="N83" s="138"/>
      <c r="O83" s="138"/>
      <c r="P83" s="138"/>
      <c r="Q83" s="138"/>
      <c r="R83" s="138"/>
      <c r="S83" s="138"/>
      <c r="T83" s="138"/>
      <c r="U83" s="138"/>
      <c r="V83" s="138"/>
      <c r="W83" s="138"/>
      <c r="X83" s="138"/>
    </row>
    <row r="84" spans="1:24">
      <c r="A84" s="129">
        <f t="shared" si="12"/>
        <v>65</v>
      </c>
      <c r="B84" s="128" t="s">
        <v>412</v>
      </c>
      <c r="C84" s="130">
        <v>10.8</v>
      </c>
      <c r="D84" s="128"/>
      <c r="E84" s="130">
        <v>10.8</v>
      </c>
      <c r="F84" s="169" t="s">
        <v>615</v>
      </c>
      <c r="G84" s="130" t="s">
        <v>12</v>
      </c>
      <c r="H84" s="130"/>
      <c r="I84" s="184">
        <v>2018</v>
      </c>
      <c r="J84" s="138"/>
      <c r="K84" s="138"/>
      <c r="L84" s="138"/>
      <c r="M84" s="138"/>
      <c r="N84" s="138"/>
      <c r="O84" s="138"/>
      <c r="P84" s="138"/>
      <c r="Q84" s="138"/>
      <c r="R84" s="138"/>
      <c r="S84" s="138"/>
      <c r="T84" s="138"/>
      <c r="U84" s="138"/>
      <c r="V84" s="138"/>
      <c r="W84" s="138"/>
      <c r="X84" s="138"/>
    </row>
    <row r="85" spans="1:24">
      <c r="A85" s="129">
        <f t="shared" si="12"/>
        <v>66</v>
      </c>
      <c r="B85" s="128" t="s">
        <v>229</v>
      </c>
      <c r="C85" s="130">
        <v>0.4</v>
      </c>
      <c r="D85" s="128"/>
      <c r="E85" s="130">
        <v>0.4</v>
      </c>
      <c r="F85" s="169" t="s">
        <v>616</v>
      </c>
      <c r="G85" s="130" t="s">
        <v>12</v>
      </c>
      <c r="H85" s="130"/>
      <c r="I85" s="184">
        <v>2018</v>
      </c>
      <c r="J85" s="138"/>
      <c r="K85" s="138"/>
      <c r="L85" s="138"/>
      <c r="M85" s="138"/>
      <c r="N85" s="138"/>
      <c r="O85" s="138"/>
      <c r="P85" s="138"/>
      <c r="Q85" s="138"/>
      <c r="R85" s="138"/>
      <c r="S85" s="138"/>
      <c r="T85" s="138"/>
      <c r="U85" s="138"/>
      <c r="V85" s="138"/>
      <c r="W85" s="138"/>
      <c r="X85" s="138"/>
    </row>
    <row r="86" spans="1:24">
      <c r="A86" s="129">
        <f t="shared" si="12"/>
        <v>67</v>
      </c>
      <c r="B86" s="128" t="s">
        <v>413</v>
      </c>
      <c r="C86" s="130">
        <v>0.11</v>
      </c>
      <c r="D86" s="128"/>
      <c r="E86" s="130">
        <v>0.11</v>
      </c>
      <c r="F86" s="169" t="s">
        <v>617</v>
      </c>
      <c r="G86" s="130" t="s">
        <v>12</v>
      </c>
      <c r="H86" s="130"/>
      <c r="I86" s="184">
        <v>2017</v>
      </c>
      <c r="J86" s="138"/>
      <c r="K86" s="138"/>
      <c r="L86" s="138"/>
      <c r="M86" s="138"/>
      <c r="N86" s="138"/>
      <c r="O86" s="138"/>
      <c r="P86" s="138"/>
      <c r="Q86" s="138"/>
      <c r="R86" s="138"/>
      <c r="S86" s="138"/>
      <c r="T86" s="138"/>
      <c r="U86" s="138"/>
      <c r="V86" s="138"/>
      <c r="W86" s="138"/>
      <c r="X86" s="138"/>
    </row>
    <row r="87" spans="1:24">
      <c r="A87" s="129">
        <f t="shared" si="12"/>
        <v>68</v>
      </c>
      <c r="B87" s="128" t="s">
        <v>230</v>
      </c>
      <c r="C87" s="130">
        <v>0.6</v>
      </c>
      <c r="D87" s="128"/>
      <c r="E87" s="130">
        <v>0.6</v>
      </c>
      <c r="F87" s="169" t="s">
        <v>608</v>
      </c>
      <c r="G87" s="130" t="s">
        <v>11</v>
      </c>
      <c r="H87" s="130"/>
      <c r="I87" s="184">
        <v>2018</v>
      </c>
      <c r="J87" s="138"/>
      <c r="K87" s="138"/>
      <c r="L87" s="138"/>
      <c r="M87" s="138"/>
      <c r="N87" s="138"/>
      <c r="O87" s="138"/>
      <c r="P87" s="138"/>
      <c r="Q87" s="138"/>
      <c r="R87" s="138"/>
      <c r="S87" s="138"/>
      <c r="T87" s="138"/>
      <c r="U87" s="138"/>
      <c r="V87" s="138"/>
      <c r="W87" s="138"/>
      <c r="X87" s="138"/>
    </row>
    <row r="88" spans="1:24">
      <c r="A88" s="129">
        <f t="shared" si="12"/>
        <v>69</v>
      </c>
      <c r="B88" s="128" t="s">
        <v>231</v>
      </c>
      <c r="C88" s="130">
        <v>0.3</v>
      </c>
      <c r="D88" s="128"/>
      <c r="E88" s="130">
        <v>0.3</v>
      </c>
      <c r="F88" s="169" t="s">
        <v>618</v>
      </c>
      <c r="G88" s="130" t="s">
        <v>13</v>
      </c>
      <c r="H88" s="130"/>
      <c r="I88" s="184">
        <v>2017</v>
      </c>
      <c r="J88" s="138"/>
      <c r="K88" s="138"/>
      <c r="L88" s="138"/>
      <c r="M88" s="138"/>
      <c r="N88" s="138"/>
      <c r="O88" s="138"/>
      <c r="P88" s="138"/>
      <c r="Q88" s="138"/>
      <c r="R88" s="138"/>
      <c r="S88" s="138"/>
      <c r="T88" s="138"/>
      <c r="U88" s="138"/>
      <c r="V88" s="138"/>
      <c r="W88" s="138"/>
      <c r="X88" s="138"/>
    </row>
    <row r="89" spans="1:24">
      <c r="A89" s="129">
        <f t="shared" si="12"/>
        <v>70</v>
      </c>
      <c r="B89" s="128" t="s">
        <v>414</v>
      </c>
      <c r="C89" s="130">
        <v>0.12</v>
      </c>
      <c r="D89" s="128"/>
      <c r="E89" s="130">
        <v>0.12</v>
      </c>
      <c r="F89" s="169" t="s">
        <v>619</v>
      </c>
      <c r="G89" s="130" t="s">
        <v>14</v>
      </c>
      <c r="H89" s="130"/>
      <c r="I89" s="184">
        <v>2018</v>
      </c>
      <c r="J89" s="138"/>
      <c r="K89" s="138"/>
      <c r="L89" s="138"/>
      <c r="M89" s="138"/>
      <c r="N89" s="138"/>
      <c r="O89" s="138"/>
      <c r="P89" s="138"/>
      <c r="Q89" s="138"/>
      <c r="R89" s="138"/>
      <c r="S89" s="138"/>
      <c r="T89" s="138"/>
      <c r="U89" s="138"/>
      <c r="V89" s="138"/>
      <c r="W89" s="138"/>
      <c r="X89" s="138"/>
    </row>
    <row r="90" spans="1:24">
      <c r="A90" s="129">
        <f t="shared" si="12"/>
        <v>71</v>
      </c>
      <c r="B90" s="128" t="s">
        <v>415</v>
      </c>
      <c r="C90" s="130">
        <v>0.4</v>
      </c>
      <c r="D90" s="128"/>
      <c r="E90" s="130">
        <v>0.4</v>
      </c>
      <c r="F90" s="169" t="s">
        <v>606</v>
      </c>
      <c r="G90" s="130" t="s">
        <v>9</v>
      </c>
      <c r="H90" s="130"/>
      <c r="I90" s="184">
        <v>2017</v>
      </c>
      <c r="J90" s="138"/>
      <c r="K90" s="138"/>
      <c r="L90" s="138"/>
      <c r="M90" s="138"/>
      <c r="N90" s="138"/>
      <c r="O90" s="138"/>
      <c r="P90" s="138"/>
      <c r="Q90" s="138"/>
      <c r="R90" s="138"/>
      <c r="S90" s="138"/>
      <c r="T90" s="138"/>
      <c r="U90" s="138"/>
      <c r="V90" s="138"/>
      <c r="W90" s="138"/>
      <c r="X90" s="138"/>
    </row>
    <row r="91" spans="1:24">
      <c r="A91" s="129">
        <f t="shared" si="12"/>
        <v>72</v>
      </c>
      <c r="B91" s="128" t="s">
        <v>232</v>
      </c>
      <c r="C91" s="130">
        <v>0.9</v>
      </c>
      <c r="D91" s="128"/>
      <c r="E91" s="130">
        <v>0.9</v>
      </c>
      <c r="F91" s="169" t="s">
        <v>610</v>
      </c>
      <c r="G91" s="130" t="s">
        <v>9</v>
      </c>
      <c r="H91" s="130"/>
      <c r="I91" s="184">
        <v>2018</v>
      </c>
      <c r="J91" s="138"/>
      <c r="K91" s="138"/>
      <c r="L91" s="138"/>
      <c r="M91" s="138"/>
      <c r="N91" s="138"/>
      <c r="O91" s="138"/>
      <c r="P91" s="138"/>
      <c r="Q91" s="138"/>
      <c r="R91" s="138"/>
      <c r="S91" s="138"/>
      <c r="T91" s="138"/>
      <c r="U91" s="138"/>
      <c r="V91" s="138"/>
      <c r="W91" s="138"/>
      <c r="X91" s="138"/>
    </row>
    <row r="92" spans="1:24">
      <c r="A92" s="129">
        <f t="shared" si="12"/>
        <v>73</v>
      </c>
      <c r="B92" s="128" t="s">
        <v>416</v>
      </c>
      <c r="C92" s="130">
        <v>0.35</v>
      </c>
      <c r="D92" s="128"/>
      <c r="E92" s="130">
        <v>0.35</v>
      </c>
      <c r="F92" s="169" t="s">
        <v>620</v>
      </c>
      <c r="G92" s="130" t="s">
        <v>14</v>
      </c>
      <c r="H92" s="130"/>
      <c r="I92" s="184">
        <v>2017</v>
      </c>
      <c r="J92" s="138"/>
      <c r="K92" s="138"/>
      <c r="L92" s="138"/>
      <c r="M92" s="138"/>
      <c r="N92" s="138"/>
      <c r="O92" s="138"/>
      <c r="P92" s="138"/>
      <c r="Q92" s="138"/>
      <c r="R92" s="138"/>
      <c r="S92" s="138"/>
      <c r="T92" s="138"/>
      <c r="U92" s="138"/>
      <c r="V92" s="138"/>
      <c r="W92" s="138"/>
      <c r="X92" s="138"/>
    </row>
    <row r="93" spans="1:24">
      <c r="A93" s="129">
        <f t="shared" si="12"/>
        <v>74</v>
      </c>
      <c r="B93" s="128" t="s">
        <v>417</v>
      </c>
      <c r="C93" s="130">
        <v>0.44</v>
      </c>
      <c r="D93" s="128"/>
      <c r="E93" s="130">
        <v>0.44</v>
      </c>
      <c r="F93" s="169" t="s">
        <v>614</v>
      </c>
      <c r="G93" s="130" t="s">
        <v>13</v>
      </c>
      <c r="H93" s="130"/>
      <c r="I93" s="184">
        <v>2017</v>
      </c>
      <c r="J93" s="138"/>
      <c r="K93" s="138"/>
      <c r="L93" s="138"/>
      <c r="M93" s="138"/>
      <c r="N93" s="138"/>
      <c r="O93" s="138"/>
      <c r="P93" s="138"/>
      <c r="Q93" s="138"/>
      <c r="R93" s="138"/>
      <c r="S93" s="138"/>
      <c r="T93" s="138"/>
      <c r="U93" s="138"/>
      <c r="V93" s="138"/>
      <c r="W93" s="138"/>
      <c r="X93" s="138"/>
    </row>
    <row r="94" spans="1:24">
      <c r="A94" s="129">
        <f t="shared" si="12"/>
        <v>75</v>
      </c>
      <c r="B94" s="128" t="s">
        <v>233</v>
      </c>
      <c r="C94" s="130">
        <v>0.9</v>
      </c>
      <c r="D94" s="128"/>
      <c r="E94" s="130">
        <v>0.9</v>
      </c>
      <c r="F94" s="169" t="s">
        <v>610</v>
      </c>
      <c r="G94" s="130" t="s">
        <v>11</v>
      </c>
      <c r="H94" s="130"/>
      <c r="I94" s="184">
        <v>2017</v>
      </c>
      <c r="J94" s="138"/>
      <c r="K94" s="138"/>
      <c r="L94" s="138"/>
      <c r="M94" s="138"/>
      <c r="N94" s="138"/>
      <c r="O94" s="138"/>
      <c r="P94" s="138"/>
      <c r="Q94" s="138"/>
      <c r="R94" s="138"/>
      <c r="S94" s="138"/>
      <c r="T94" s="138"/>
      <c r="U94" s="138"/>
      <c r="V94" s="138"/>
      <c r="W94" s="138"/>
      <c r="X94" s="138"/>
    </row>
    <row r="95" spans="1:24">
      <c r="A95" s="129">
        <f t="shared" si="12"/>
        <v>76</v>
      </c>
      <c r="B95" s="128" t="s">
        <v>418</v>
      </c>
      <c r="C95" s="130">
        <v>0.09</v>
      </c>
      <c r="D95" s="128"/>
      <c r="E95" s="130">
        <v>0.09</v>
      </c>
      <c r="F95" s="169" t="s">
        <v>621</v>
      </c>
      <c r="G95" s="130" t="s">
        <v>8</v>
      </c>
      <c r="H95" s="130"/>
      <c r="I95" s="184">
        <v>2017</v>
      </c>
      <c r="J95" s="138"/>
      <c r="K95" s="138"/>
      <c r="L95" s="138"/>
      <c r="M95" s="138"/>
      <c r="N95" s="138"/>
      <c r="O95" s="138"/>
      <c r="P95" s="138"/>
      <c r="Q95" s="138"/>
      <c r="R95" s="138"/>
      <c r="S95" s="138"/>
      <c r="T95" s="138"/>
      <c r="U95" s="138"/>
      <c r="V95" s="138"/>
      <c r="W95" s="138"/>
      <c r="X95" s="138"/>
    </row>
    <row r="96" spans="1:24">
      <c r="A96" s="129">
        <f t="shared" si="12"/>
        <v>77</v>
      </c>
      <c r="B96" s="128" t="s">
        <v>234</v>
      </c>
      <c r="C96" s="130">
        <v>0.9</v>
      </c>
      <c r="D96" s="128"/>
      <c r="E96" s="130">
        <v>0.9</v>
      </c>
      <c r="F96" s="169" t="s">
        <v>610</v>
      </c>
      <c r="G96" s="130" t="s">
        <v>12</v>
      </c>
      <c r="H96" s="130"/>
      <c r="I96" s="184">
        <v>2018</v>
      </c>
      <c r="J96" s="138"/>
      <c r="K96" s="138"/>
      <c r="L96" s="138"/>
      <c r="M96" s="138"/>
      <c r="N96" s="138"/>
      <c r="O96" s="138"/>
      <c r="P96" s="138"/>
      <c r="Q96" s="138"/>
      <c r="R96" s="138"/>
      <c r="S96" s="138"/>
      <c r="T96" s="138"/>
      <c r="U96" s="138"/>
      <c r="V96" s="138"/>
      <c r="W96" s="138"/>
      <c r="X96" s="138"/>
    </row>
    <row r="97" spans="1:24">
      <c r="A97" s="129">
        <f t="shared" si="12"/>
        <v>78</v>
      </c>
      <c r="B97" s="128" t="s">
        <v>235</v>
      </c>
      <c r="C97" s="130">
        <v>0.75</v>
      </c>
      <c r="D97" s="128"/>
      <c r="E97" s="130">
        <v>0.75</v>
      </c>
      <c r="F97" s="169" t="s">
        <v>609</v>
      </c>
      <c r="G97" s="130" t="s">
        <v>12</v>
      </c>
      <c r="H97" s="130"/>
      <c r="I97" s="184">
        <v>2018</v>
      </c>
      <c r="J97" s="138"/>
      <c r="K97" s="138"/>
      <c r="L97" s="138"/>
      <c r="M97" s="138"/>
      <c r="N97" s="138"/>
      <c r="O97" s="138"/>
      <c r="P97" s="138"/>
      <c r="Q97" s="138"/>
      <c r="R97" s="138"/>
      <c r="S97" s="138"/>
      <c r="T97" s="138"/>
      <c r="U97" s="138"/>
      <c r="V97" s="138"/>
      <c r="W97" s="138"/>
      <c r="X97" s="138"/>
    </row>
    <row r="98" spans="1:24">
      <c r="A98" s="129">
        <f t="shared" si="12"/>
        <v>79</v>
      </c>
      <c r="B98" s="128" t="s">
        <v>419</v>
      </c>
      <c r="C98" s="130">
        <v>0.2</v>
      </c>
      <c r="D98" s="128"/>
      <c r="E98" s="130">
        <v>0.2</v>
      </c>
      <c r="F98" s="169" t="s">
        <v>622</v>
      </c>
      <c r="G98" s="130" t="s">
        <v>11</v>
      </c>
      <c r="H98" s="130"/>
      <c r="I98" s="184">
        <v>2016</v>
      </c>
      <c r="J98" s="138"/>
      <c r="K98" s="138"/>
      <c r="L98" s="138"/>
      <c r="M98" s="138"/>
      <c r="N98" s="138"/>
      <c r="O98" s="138"/>
      <c r="P98" s="138"/>
      <c r="Q98" s="138"/>
      <c r="R98" s="138"/>
      <c r="S98" s="138"/>
      <c r="T98" s="138"/>
      <c r="U98" s="138"/>
      <c r="V98" s="138"/>
      <c r="W98" s="138"/>
      <c r="X98" s="138"/>
    </row>
    <row r="99" spans="1:24">
      <c r="A99" s="129">
        <f t="shared" si="12"/>
        <v>80</v>
      </c>
      <c r="B99" s="128" t="s">
        <v>236</v>
      </c>
      <c r="C99" s="130">
        <v>0.18</v>
      </c>
      <c r="D99" s="128"/>
      <c r="E99" s="130">
        <v>0.18</v>
      </c>
      <c r="F99" s="169" t="s">
        <v>612</v>
      </c>
      <c r="G99" s="130" t="s">
        <v>11</v>
      </c>
      <c r="H99" s="130"/>
      <c r="I99" s="184">
        <v>2016</v>
      </c>
      <c r="J99" s="138"/>
      <c r="K99" s="138"/>
      <c r="L99" s="138"/>
      <c r="M99" s="138"/>
      <c r="N99" s="138"/>
      <c r="O99" s="138"/>
      <c r="P99" s="138"/>
      <c r="Q99" s="138"/>
      <c r="R99" s="138"/>
      <c r="S99" s="138"/>
      <c r="T99" s="138"/>
      <c r="U99" s="138"/>
      <c r="V99" s="138"/>
      <c r="W99" s="138"/>
      <c r="X99" s="138"/>
    </row>
    <row r="100" spans="1:24">
      <c r="A100" s="129">
        <f t="shared" si="12"/>
        <v>81</v>
      </c>
      <c r="B100" s="128" t="s">
        <v>420</v>
      </c>
      <c r="C100" s="130">
        <v>0.4</v>
      </c>
      <c r="D100" s="128"/>
      <c r="E100" s="130">
        <v>0.4</v>
      </c>
      <c r="F100" s="169" t="s">
        <v>606</v>
      </c>
      <c r="G100" s="130" t="s">
        <v>13</v>
      </c>
      <c r="H100" s="130"/>
      <c r="I100" s="184">
        <v>2017</v>
      </c>
      <c r="J100" s="138"/>
      <c r="K100" s="138"/>
      <c r="L100" s="138"/>
      <c r="M100" s="138"/>
      <c r="N100" s="138"/>
      <c r="O100" s="138"/>
      <c r="P100" s="138"/>
      <c r="Q100" s="138"/>
      <c r="R100" s="138"/>
      <c r="S100" s="138"/>
      <c r="T100" s="138"/>
      <c r="U100" s="138"/>
      <c r="V100" s="138"/>
      <c r="W100" s="138"/>
      <c r="X100" s="138"/>
    </row>
    <row r="101" spans="1:24">
      <c r="A101" s="129">
        <f t="shared" si="12"/>
        <v>82</v>
      </c>
      <c r="B101" s="128" t="s">
        <v>421</v>
      </c>
      <c r="C101" s="130">
        <v>0.42</v>
      </c>
      <c r="D101" s="128"/>
      <c r="E101" s="130">
        <v>0.42</v>
      </c>
      <c r="F101" s="169" t="s">
        <v>623</v>
      </c>
      <c r="G101" s="130" t="s">
        <v>15</v>
      </c>
      <c r="H101" s="130"/>
      <c r="I101" s="184">
        <v>2017</v>
      </c>
      <c r="J101" s="138"/>
      <c r="K101" s="138"/>
      <c r="L101" s="138"/>
      <c r="M101" s="138"/>
      <c r="N101" s="138"/>
      <c r="O101" s="138"/>
      <c r="P101" s="138"/>
      <c r="Q101" s="138"/>
      <c r="R101" s="138"/>
      <c r="S101" s="138"/>
      <c r="T101" s="138"/>
      <c r="U101" s="138"/>
      <c r="V101" s="138"/>
      <c r="W101" s="138"/>
      <c r="X101" s="138"/>
    </row>
    <row r="102" spans="1:24">
      <c r="A102" s="129">
        <f t="shared" si="12"/>
        <v>83</v>
      </c>
      <c r="B102" s="128" t="s">
        <v>422</v>
      </c>
      <c r="C102" s="130">
        <v>0.47</v>
      </c>
      <c r="D102" s="128"/>
      <c r="E102" s="130">
        <v>0.47</v>
      </c>
      <c r="F102" s="169" t="s">
        <v>624</v>
      </c>
      <c r="G102" s="130" t="s">
        <v>9</v>
      </c>
      <c r="H102" s="130"/>
      <c r="I102" s="184">
        <v>2017</v>
      </c>
      <c r="J102" s="138"/>
      <c r="K102" s="138"/>
      <c r="L102" s="138"/>
      <c r="M102" s="138"/>
      <c r="N102" s="138"/>
      <c r="O102" s="138"/>
      <c r="P102" s="138"/>
      <c r="Q102" s="138"/>
      <c r="R102" s="138"/>
      <c r="S102" s="138"/>
      <c r="T102" s="138"/>
      <c r="U102" s="138"/>
      <c r="V102" s="138"/>
      <c r="W102" s="138"/>
      <c r="X102" s="138"/>
    </row>
    <row r="103" spans="1:24">
      <c r="A103" s="129">
        <f t="shared" si="12"/>
        <v>84</v>
      </c>
      <c r="B103" s="128" t="s">
        <v>237</v>
      </c>
      <c r="C103" s="130">
        <v>7</v>
      </c>
      <c r="D103" s="128"/>
      <c r="E103" s="130">
        <v>7</v>
      </c>
      <c r="F103" s="169" t="s">
        <v>625</v>
      </c>
      <c r="G103" s="130" t="s">
        <v>381</v>
      </c>
      <c r="H103" s="130"/>
      <c r="I103" s="184" t="s">
        <v>568</v>
      </c>
      <c r="J103" s="138"/>
      <c r="K103" s="138"/>
      <c r="L103" s="138"/>
      <c r="M103" s="138"/>
      <c r="N103" s="138"/>
      <c r="O103" s="138"/>
      <c r="P103" s="138"/>
      <c r="Q103" s="138"/>
      <c r="R103" s="138"/>
      <c r="S103" s="138"/>
      <c r="T103" s="138"/>
      <c r="U103" s="138"/>
      <c r="V103" s="138"/>
      <c r="W103" s="138"/>
      <c r="X103" s="138"/>
    </row>
    <row r="104" spans="1:24">
      <c r="A104" s="129">
        <f t="shared" si="12"/>
        <v>85</v>
      </c>
      <c r="B104" s="128" t="s">
        <v>423</v>
      </c>
      <c r="C104" s="130">
        <v>0.25</v>
      </c>
      <c r="D104" s="128"/>
      <c r="E104" s="130">
        <v>0.25</v>
      </c>
      <c r="F104" s="169" t="s">
        <v>626</v>
      </c>
      <c r="G104" s="130" t="s">
        <v>11</v>
      </c>
      <c r="H104" s="130" t="s">
        <v>424</v>
      </c>
      <c r="I104" s="184">
        <v>2017</v>
      </c>
      <c r="J104" s="138"/>
      <c r="K104" s="138"/>
      <c r="L104" s="138"/>
      <c r="M104" s="138"/>
      <c r="N104" s="138"/>
      <c r="O104" s="138"/>
      <c r="P104" s="138"/>
      <c r="Q104" s="138"/>
      <c r="R104" s="138"/>
      <c r="S104" s="138"/>
      <c r="T104" s="138"/>
      <c r="U104" s="138"/>
      <c r="V104" s="138"/>
      <c r="W104" s="138"/>
      <c r="X104" s="138"/>
    </row>
    <row r="105" spans="1:24" s="121" customFormat="1">
      <c r="A105" s="129">
        <f t="shared" ref="A105:A168" si="13">MAX(A103:A104)+1</f>
        <v>86</v>
      </c>
      <c r="B105" s="128" t="s">
        <v>238</v>
      </c>
      <c r="C105" s="130">
        <v>0.2</v>
      </c>
      <c r="D105" s="128"/>
      <c r="E105" s="130">
        <v>0.2</v>
      </c>
      <c r="F105" s="169" t="s">
        <v>627</v>
      </c>
      <c r="G105" s="130" t="s">
        <v>11</v>
      </c>
      <c r="H105" s="130" t="s">
        <v>425</v>
      </c>
      <c r="I105" s="184" t="s">
        <v>569</v>
      </c>
      <c r="J105" s="138"/>
      <c r="K105" s="138"/>
      <c r="L105" s="138"/>
      <c r="M105" s="138"/>
      <c r="N105" s="138"/>
      <c r="O105" s="138"/>
      <c r="P105" s="138"/>
      <c r="Q105" s="138"/>
      <c r="R105" s="138"/>
      <c r="S105" s="138"/>
      <c r="T105" s="138"/>
      <c r="U105" s="138"/>
      <c r="V105" s="138"/>
      <c r="W105" s="138"/>
      <c r="X105" s="138"/>
    </row>
    <row r="106" spans="1:24">
      <c r="A106" s="129">
        <f t="shared" si="13"/>
        <v>87</v>
      </c>
      <c r="B106" s="128" t="s">
        <v>167</v>
      </c>
      <c r="C106" s="130">
        <v>0.65</v>
      </c>
      <c r="D106" s="128"/>
      <c r="E106" s="130">
        <v>0.65</v>
      </c>
      <c r="F106" s="169" t="s">
        <v>628</v>
      </c>
      <c r="G106" s="130" t="s">
        <v>8</v>
      </c>
      <c r="H106" s="130"/>
      <c r="I106" s="184" t="s">
        <v>568</v>
      </c>
      <c r="J106" s="138"/>
      <c r="K106" s="138"/>
      <c r="L106" s="138"/>
      <c r="M106" s="138"/>
      <c r="N106" s="138"/>
      <c r="O106" s="138"/>
      <c r="P106" s="138"/>
      <c r="Q106" s="138"/>
      <c r="R106" s="138"/>
      <c r="S106" s="138"/>
      <c r="T106" s="138"/>
      <c r="U106" s="138"/>
      <c r="V106" s="138"/>
      <c r="W106" s="138"/>
      <c r="X106" s="138"/>
    </row>
    <row r="107" spans="1:24">
      <c r="A107" s="129">
        <f>MAX(A106:A106)+1</f>
        <v>88</v>
      </c>
      <c r="B107" s="128" t="s">
        <v>360</v>
      </c>
      <c r="C107" s="130">
        <v>4</v>
      </c>
      <c r="D107" s="128"/>
      <c r="E107" s="130">
        <v>4</v>
      </c>
      <c r="F107" s="169" t="s">
        <v>629</v>
      </c>
      <c r="G107" s="130" t="s">
        <v>14</v>
      </c>
      <c r="H107" s="130"/>
      <c r="I107" s="184">
        <v>2019</v>
      </c>
      <c r="J107" s="138"/>
      <c r="K107" s="138"/>
      <c r="L107" s="138"/>
      <c r="M107" s="138"/>
      <c r="N107" s="138"/>
      <c r="O107" s="138"/>
      <c r="P107" s="138"/>
      <c r="Q107" s="138"/>
      <c r="R107" s="138"/>
      <c r="S107" s="138"/>
      <c r="T107" s="138"/>
      <c r="U107" s="138"/>
      <c r="V107" s="138"/>
      <c r="W107" s="138"/>
      <c r="X107" s="138"/>
    </row>
    <row r="108" spans="1:24">
      <c r="A108" s="129">
        <f>MAX(A26:A107)+1</f>
        <v>89</v>
      </c>
      <c r="B108" s="128" t="s">
        <v>359</v>
      </c>
      <c r="C108" s="130">
        <v>2.5</v>
      </c>
      <c r="D108" s="128"/>
      <c r="E108" s="130">
        <v>2.5</v>
      </c>
      <c r="F108" s="169" t="s">
        <v>630</v>
      </c>
      <c r="G108" s="130" t="s">
        <v>379</v>
      </c>
      <c r="H108" s="130"/>
      <c r="I108" s="184">
        <v>2019</v>
      </c>
      <c r="J108" s="138"/>
      <c r="K108" s="138"/>
      <c r="L108" s="138"/>
      <c r="M108" s="138"/>
      <c r="N108" s="138"/>
      <c r="O108" s="138"/>
      <c r="P108" s="138"/>
      <c r="Q108" s="138"/>
      <c r="R108" s="138"/>
      <c r="S108" s="138"/>
      <c r="T108" s="138"/>
      <c r="U108" s="138"/>
      <c r="V108" s="138"/>
      <c r="W108" s="138"/>
      <c r="X108" s="138"/>
    </row>
    <row r="109" spans="1:24">
      <c r="A109" s="129">
        <f t="shared" si="13"/>
        <v>90</v>
      </c>
      <c r="B109" s="128" t="s">
        <v>358</v>
      </c>
      <c r="C109" s="130">
        <v>2.7</v>
      </c>
      <c r="D109" s="128"/>
      <c r="E109" s="130">
        <v>2.7</v>
      </c>
      <c r="F109" s="169" t="s">
        <v>631</v>
      </c>
      <c r="G109" s="130" t="s">
        <v>379</v>
      </c>
      <c r="H109" s="130"/>
      <c r="I109" s="184">
        <v>2019</v>
      </c>
      <c r="J109" s="138"/>
      <c r="K109" s="138"/>
      <c r="L109" s="138"/>
      <c r="M109" s="138"/>
      <c r="N109" s="138"/>
      <c r="O109" s="138"/>
      <c r="P109" s="138"/>
      <c r="Q109" s="138"/>
      <c r="R109" s="138"/>
      <c r="S109" s="138"/>
      <c r="T109" s="138"/>
      <c r="U109" s="138"/>
      <c r="V109" s="138"/>
      <c r="W109" s="138"/>
      <c r="X109" s="138"/>
    </row>
    <row r="110" spans="1:24">
      <c r="A110" s="129">
        <f>MAX(A109:A109)+1</f>
        <v>91</v>
      </c>
      <c r="B110" s="128" t="s">
        <v>478</v>
      </c>
      <c r="C110" s="130">
        <v>36</v>
      </c>
      <c r="D110" s="128"/>
      <c r="E110" s="130">
        <v>36</v>
      </c>
      <c r="F110" s="169" t="s">
        <v>632</v>
      </c>
      <c r="G110" s="130" t="s">
        <v>479</v>
      </c>
      <c r="H110" s="130"/>
      <c r="I110" s="184">
        <v>2020</v>
      </c>
      <c r="J110" s="138"/>
      <c r="K110" s="138"/>
      <c r="L110" s="138"/>
      <c r="M110" s="138"/>
      <c r="N110" s="138"/>
      <c r="O110" s="138"/>
      <c r="P110" s="138"/>
      <c r="Q110" s="138"/>
      <c r="R110" s="138"/>
      <c r="S110" s="138"/>
      <c r="T110" s="138"/>
      <c r="U110" s="138"/>
      <c r="V110" s="138"/>
      <c r="W110" s="138"/>
      <c r="X110" s="138"/>
    </row>
    <row r="111" spans="1:24">
      <c r="A111" s="129">
        <f>MAX(A27:A110)+1</f>
        <v>92</v>
      </c>
      <c r="B111" s="128" t="s">
        <v>357</v>
      </c>
      <c r="C111" s="130">
        <v>0.2</v>
      </c>
      <c r="D111" s="128"/>
      <c r="E111" s="130">
        <v>0.2</v>
      </c>
      <c r="F111" s="169" t="s">
        <v>571</v>
      </c>
      <c r="G111" s="130" t="s">
        <v>11</v>
      </c>
      <c r="H111" s="130"/>
      <c r="I111" s="184">
        <v>2019</v>
      </c>
      <c r="J111" s="138"/>
      <c r="K111" s="138"/>
      <c r="L111" s="138"/>
      <c r="M111" s="138"/>
      <c r="N111" s="138"/>
      <c r="O111" s="138"/>
      <c r="P111" s="138"/>
      <c r="Q111" s="138"/>
      <c r="R111" s="138"/>
      <c r="S111" s="138"/>
      <c r="T111" s="138"/>
      <c r="U111" s="138"/>
      <c r="V111" s="138"/>
      <c r="W111" s="138"/>
      <c r="X111" s="138"/>
    </row>
    <row r="112" spans="1:24">
      <c r="A112" s="139" t="s">
        <v>84</v>
      </c>
      <c r="B112" s="99" t="s">
        <v>241</v>
      </c>
      <c r="C112" s="183">
        <f>SUM(C113:C116)</f>
        <v>1.6700000000000002</v>
      </c>
      <c r="D112" s="183">
        <f t="shared" ref="D112:E112" si="14">SUM(D113:D116)</f>
        <v>0</v>
      </c>
      <c r="E112" s="183">
        <f t="shared" si="14"/>
        <v>1.6700000000000002</v>
      </c>
      <c r="F112" s="185"/>
      <c r="G112" s="183">
        <f ca="1">SUM(G32:G116)</f>
        <v>0</v>
      </c>
      <c r="H112" s="183">
        <f ca="1">SUM(H32:H116)</f>
        <v>0</v>
      </c>
      <c r="I112" s="184"/>
      <c r="J112" s="138"/>
      <c r="K112" s="138"/>
      <c r="L112" s="138"/>
      <c r="M112" s="138"/>
      <c r="N112" s="138"/>
      <c r="O112" s="138"/>
      <c r="P112" s="138"/>
      <c r="Q112" s="138"/>
      <c r="R112" s="138"/>
      <c r="S112" s="138"/>
      <c r="T112" s="138"/>
      <c r="U112" s="138"/>
      <c r="V112" s="138"/>
      <c r="W112" s="138"/>
      <c r="X112" s="138"/>
    </row>
    <row r="113" spans="1:24">
      <c r="A113" s="129">
        <f>MAX(A29:A112)+1</f>
        <v>93</v>
      </c>
      <c r="B113" s="128" t="s">
        <v>426</v>
      </c>
      <c r="C113" s="130">
        <v>7.0000000000000007E-2</v>
      </c>
      <c r="D113" s="128"/>
      <c r="E113" s="130">
        <v>7.0000000000000007E-2</v>
      </c>
      <c r="F113" s="169" t="s">
        <v>633</v>
      </c>
      <c r="G113" s="130" t="s">
        <v>10</v>
      </c>
      <c r="H113" s="130"/>
      <c r="I113" s="184">
        <v>2020</v>
      </c>
      <c r="J113" s="138"/>
      <c r="K113" s="138"/>
      <c r="L113" s="138"/>
      <c r="M113" s="138"/>
      <c r="N113" s="138"/>
      <c r="O113" s="138"/>
      <c r="P113" s="138"/>
      <c r="Q113" s="138"/>
      <c r="R113" s="138"/>
      <c r="S113" s="138"/>
      <c r="T113" s="138"/>
      <c r="U113" s="138"/>
      <c r="V113" s="138"/>
      <c r="W113" s="138"/>
      <c r="X113" s="138"/>
    </row>
    <row r="114" spans="1:24">
      <c r="A114" s="129">
        <f>MAX(A30:A113)+1</f>
        <v>94</v>
      </c>
      <c r="B114" s="128" t="s">
        <v>171</v>
      </c>
      <c r="C114" s="130">
        <v>0.5</v>
      </c>
      <c r="D114" s="128"/>
      <c r="E114" s="130">
        <v>0.5</v>
      </c>
      <c r="F114" s="169" t="s">
        <v>594</v>
      </c>
      <c r="G114" s="130" t="s">
        <v>13</v>
      </c>
      <c r="H114" s="130"/>
      <c r="I114" s="184">
        <v>2018</v>
      </c>
      <c r="J114" s="138"/>
      <c r="K114" s="138"/>
      <c r="L114" s="138"/>
      <c r="M114" s="138"/>
      <c r="N114" s="138"/>
      <c r="O114" s="138"/>
      <c r="P114" s="138"/>
      <c r="Q114" s="138"/>
      <c r="R114" s="138"/>
      <c r="S114" s="138"/>
      <c r="T114" s="138"/>
      <c r="U114" s="138"/>
      <c r="V114" s="138"/>
      <c r="W114" s="138"/>
      <c r="X114" s="138"/>
    </row>
    <row r="115" spans="1:24">
      <c r="A115" s="129">
        <f>MAX(A31:A114)+1</f>
        <v>95</v>
      </c>
      <c r="B115" s="128" t="s">
        <v>173</v>
      </c>
      <c r="C115" s="130">
        <v>1</v>
      </c>
      <c r="D115" s="128"/>
      <c r="E115" s="130">
        <v>1</v>
      </c>
      <c r="F115" s="169" t="s">
        <v>634</v>
      </c>
      <c r="G115" s="130" t="s">
        <v>8</v>
      </c>
      <c r="H115" s="130"/>
      <c r="I115" s="184">
        <v>2020</v>
      </c>
      <c r="J115" s="138"/>
      <c r="K115" s="138"/>
      <c r="L115" s="138"/>
      <c r="M115" s="138"/>
      <c r="N115" s="138"/>
      <c r="O115" s="138"/>
      <c r="P115" s="138"/>
      <c r="Q115" s="138"/>
      <c r="R115" s="138"/>
      <c r="S115" s="138"/>
      <c r="T115" s="138"/>
      <c r="U115" s="138"/>
      <c r="V115" s="138"/>
      <c r="W115" s="138"/>
      <c r="X115" s="138"/>
    </row>
    <row r="116" spans="1:24">
      <c r="A116" s="129">
        <f>MAX(A31:A115)+1</f>
        <v>96</v>
      </c>
      <c r="B116" s="128" t="s">
        <v>240</v>
      </c>
      <c r="C116" s="130">
        <v>0.1</v>
      </c>
      <c r="D116" s="128"/>
      <c r="E116" s="130">
        <v>0.1</v>
      </c>
      <c r="F116" s="169" t="s">
        <v>635</v>
      </c>
      <c r="G116" s="130" t="s">
        <v>10</v>
      </c>
      <c r="H116" s="130"/>
      <c r="I116" s="184">
        <v>2018</v>
      </c>
      <c r="J116" s="138"/>
      <c r="K116" s="138"/>
      <c r="L116" s="138"/>
      <c r="M116" s="138"/>
      <c r="N116" s="138"/>
      <c r="O116" s="138"/>
      <c r="P116" s="138"/>
      <c r="Q116" s="138"/>
      <c r="R116" s="138"/>
      <c r="S116" s="138"/>
      <c r="T116" s="138"/>
      <c r="U116" s="138"/>
      <c r="V116" s="138"/>
      <c r="W116" s="138"/>
      <c r="X116" s="138"/>
    </row>
    <row r="117" spans="1:24">
      <c r="A117" s="139" t="s">
        <v>85</v>
      </c>
      <c r="B117" s="99" t="s">
        <v>242</v>
      </c>
      <c r="C117" s="183">
        <f>SUM(C118:C119)</f>
        <v>4.22</v>
      </c>
      <c r="D117" s="99"/>
      <c r="E117" s="183">
        <f>SUM(E118:E119)</f>
        <v>4.22</v>
      </c>
      <c r="F117" s="185"/>
      <c r="G117" s="183">
        <f>SUM(G118:G119)</f>
        <v>0</v>
      </c>
      <c r="H117" s="183">
        <f>SUM(H118:H119)</f>
        <v>0</v>
      </c>
      <c r="I117" s="184"/>
      <c r="J117" s="138"/>
      <c r="K117" s="138"/>
      <c r="L117" s="138"/>
      <c r="M117" s="138"/>
      <c r="N117" s="138"/>
      <c r="O117" s="138"/>
      <c r="P117" s="138"/>
      <c r="Q117" s="138"/>
      <c r="R117" s="138"/>
      <c r="S117" s="138"/>
      <c r="T117" s="138"/>
      <c r="U117" s="138"/>
      <c r="V117" s="138"/>
      <c r="W117" s="138"/>
      <c r="X117" s="138"/>
    </row>
    <row r="118" spans="1:24">
      <c r="A118" s="129">
        <f>MAX(A30:A117)+1</f>
        <v>97</v>
      </c>
      <c r="B118" s="128" t="s">
        <v>174</v>
      </c>
      <c r="C118" s="130">
        <v>0.8</v>
      </c>
      <c r="D118" s="128"/>
      <c r="E118" s="130">
        <v>0.8</v>
      </c>
      <c r="F118" s="169" t="s">
        <v>636</v>
      </c>
      <c r="G118" s="130" t="s">
        <v>12</v>
      </c>
      <c r="H118" s="130"/>
      <c r="I118" s="184">
        <v>2020</v>
      </c>
      <c r="J118" s="138"/>
      <c r="K118" s="138"/>
      <c r="L118" s="138"/>
      <c r="M118" s="138"/>
      <c r="N118" s="138"/>
      <c r="O118" s="138"/>
      <c r="P118" s="138"/>
      <c r="Q118" s="138"/>
      <c r="R118" s="138"/>
      <c r="S118" s="138"/>
      <c r="T118" s="138"/>
      <c r="U118" s="138"/>
      <c r="V118" s="138"/>
      <c r="W118" s="138"/>
      <c r="X118" s="138"/>
    </row>
    <row r="119" spans="1:24">
      <c r="A119" s="129">
        <f t="shared" si="13"/>
        <v>98</v>
      </c>
      <c r="B119" s="128" t="s">
        <v>175</v>
      </c>
      <c r="C119" s="130">
        <v>3.42</v>
      </c>
      <c r="D119" s="128"/>
      <c r="E119" s="130">
        <v>3.42</v>
      </c>
      <c r="F119" s="169" t="s">
        <v>637</v>
      </c>
      <c r="G119" s="130" t="s">
        <v>5</v>
      </c>
      <c r="H119" s="130"/>
      <c r="I119" s="184">
        <v>2016</v>
      </c>
      <c r="J119" s="138"/>
      <c r="K119" s="138"/>
      <c r="L119" s="138"/>
      <c r="M119" s="138"/>
      <c r="N119" s="138"/>
      <c r="O119" s="138"/>
      <c r="P119" s="138"/>
      <c r="Q119" s="138"/>
      <c r="R119" s="138"/>
      <c r="S119" s="138"/>
      <c r="T119" s="138"/>
      <c r="U119" s="138"/>
      <c r="V119" s="138"/>
      <c r="W119" s="138"/>
      <c r="X119" s="138"/>
    </row>
    <row r="120" spans="1:24">
      <c r="A120" s="139" t="s">
        <v>86</v>
      </c>
      <c r="B120" s="99" t="s">
        <v>245</v>
      </c>
      <c r="C120" s="183">
        <f>SUM(C121:C122)</f>
        <v>0.28000000000000003</v>
      </c>
      <c r="D120" s="99"/>
      <c r="E120" s="183">
        <f>SUM(E121:E122)</f>
        <v>0.28000000000000003</v>
      </c>
      <c r="F120" s="185"/>
      <c r="G120" s="183">
        <f>SUM(G121:G122)</f>
        <v>0</v>
      </c>
      <c r="H120" s="183">
        <f>SUM(H121:H122)</f>
        <v>0</v>
      </c>
      <c r="I120" s="184"/>
      <c r="J120" s="138"/>
      <c r="K120" s="138"/>
      <c r="L120" s="138"/>
      <c r="M120" s="138"/>
      <c r="N120" s="138"/>
      <c r="O120" s="138"/>
      <c r="P120" s="138"/>
      <c r="Q120" s="138"/>
      <c r="R120" s="138"/>
      <c r="S120" s="138"/>
      <c r="T120" s="138"/>
      <c r="U120" s="138"/>
      <c r="V120" s="138"/>
      <c r="W120" s="138"/>
      <c r="X120" s="138"/>
    </row>
    <row r="121" spans="1:24">
      <c r="A121" s="129">
        <f>MAX(A23:A120)+1</f>
        <v>99</v>
      </c>
      <c r="B121" s="128" t="s">
        <v>176</v>
      </c>
      <c r="C121" s="130">
        <v>0.14000000000000001</v>
      </c>
      <c r="D121" s="128"/>
      <c r="E121" s="130">
        <v>0.14000000000000001</v>
      </c>
      <c r="F121" s="169" t="s">
        <v>638</v>
      </c>
      <c r="G121" s="130" t="s">
        <v>13</v>
      </c>
      <c r="H121" s="130"/>
      <c r="I121" s="184" t="s">
        <v>566</v>
      </c>
      <c r="J121" s="138"/>
      <c r="K121" s="138"/>
      <c r="L121" s="138"/>
      <c r="M121" s="138"/>
      <c r="N121" s="138"/>
      <c r="O121" s="138"/>
      <c r="P121" s="138"/>
      <c r="Q121" s="138"/>
      <c r="R121" s="138"/>
      <c r="S121" s="138"/>
      <c r="T121" s="138"/>
      <c r="U121" s="138"/>
      <c r="V121" s="138"/>
      <c r="W121" s="138"/>
      <c r="X121" s="138"/>
    </row>
    <row r="122" spans="1:24">
      <c r="A122" s="129">
        <f t="shared" si="13"/>
        <v>100</v>
      </c>
      <c r="B122" s="128" t="s">
        <v>244</v>
      </c>
      <c r="C122" s="130">
        <v>0.14000000000000001</v>
      </c>
      <c r="D122" s="128"/>
      <c r="E122" s="130">
        <v>0.14000000000000001</v>
      </c>
      <c r="F122" s="169" t="s">
        <v>638</v>
      </c>
      <c r="G122" s="130" t="s">
        <v>10</v>
      </c>
      <c r="H122" s="130"/>
      <c r="I122" s="184" t="s">
        <v>566</v>
      </c>
      <c r="J122" s="138"/>
      <c r="K122" s="138"/>
      <c r="L122" s="138"/>
      <c r="M122" s="138"/>
      <c r="N122" s="138"/>
      <c r="O122" s="138"/>
      <c r="P122" s="138"/>
      <c r="Q122" s="138"/>
      <c r="R122" s="138"/>
      <c r="S122" s="138"/>
      <c r="T122" s="138"/>
      <c r="U122" s="138"/>
      <c r="V122" s="138"/>
      <c r="W122" s="138"/>
      <c r="X122" s="138"/>
    </row>
    <row r="123" spans="1:24">
      <c r="A123" s="139" t="s">
        <v>87</v>
      </c>
      <c r="B123" s="99" t="s">
        <v>249</v>
      </c>
      <c r="C123" s="183">
        <f>SUM(C124:C132)</f>
        <v>7.88</v>
      </c>
      <c r="D123" s="99"/>
      <c r="E123" s="183">
        <f>SUM(E124:E132)</f>
        <v>7.88</v>
      </c>
      <c r="F123" s="185"/>
      <c r="G123" s="183">
        <f>SUM(G124:G132)</f>
        <v>0</v>
      </c>
      <c r="H123" s="183">
        <f>SUM(H124:H132)</f>
        <v>0</v>
      </c>
      <c r="I123" s="184"/>
      <c r="J123" s="138"/>
      <c r="K123" s="138"/>
      <c r="L123" s="138"/>
      <c r="M123" s="138"/>
      <c r="N123" s="138"/>
      <c r="O123" s="138"/>
      <c r="P123" s="138"/>
      <c r="Q123" s="138"/>
      <c r="R123" s="138"/>
      <c r="S123" s="138"/>
      <c r="T123" s="138"/>
      <c r="U123" s="138"/>
      <c r="V123" s="138"/>
      <c r="W123" s="138"/>
      <c r="X123" s="138"/>
    </row>
    <row r="124" spans="1:24">
      <c r="A124" s="129">
        <f t="shared" si="13"/>
        <v>101</v>
      </c>
      <c r="B124" s="128" t="s">
        <v>250</v>
      </c>
      <c r="C124" s="130">
        <v>0.5</v>
      </c>
      <c r="D124" s="128"/>
      <c r="E124" s="130">
        <v>0.5</v>
      </c>
      <c r="F124" s="169" t="s">
        <v>594</v>
      </c>
      <c r="G124" s="130" t="s">
        <v>7</v>
      </c>
      <c r="H124" s="130" t="s">
        <v>355</v>
      </c>
      <c r="I124" s="184">
        <v>2020</v>
      </c>
      <c r="J124" s="138"/>
      <c r="K124" s="138"/>
      <c r="L124" s="138"/>
      <c r="M124" s="138"/>
      <c r="N124" s="138"/>
      <c r="O124" s="138"/>
      <c r="P124" s="138"/>
      <c r="Q124" s="138"/>
      <c r="R124" s="138"/>
      <c r="S124" s="138"/>
      <c r="T124" s="138"/>
      <c r="U124" s="138"/>
      <c r="V124" s="138"/>
      <c r="W124" s="138"/>
      <c r="X124" s="138"/>
    </row>
    <row r="125" spans="1:24">
      <c r="A125" s="129">
        <f t="shared" si="13"/>
        <v>102</v>
      </c>
      <c r="B125" s="128" t="s">
        <v>251</v>
      </c>
      <c r="C125" s="130">
        <v>0.14000000000000001</v>
      </c>
      <c r="D125" s="128"/>
      <c r="E125" s="130">
        <v>0.14000000000000001</v>
      </c>
      <c r="F125" s="169" t="s">
        <v>639</v>
      </c>
      <c r="G125" s="130" t="s">
        <v>15</v>
      </c>
      <c r="H125" s="130"/>
      <c r="I125" s="184" t="s">
        <v>566</v>
      </c>
      <c r="J125" s="138"/>
      <c r="K125" s="138"/>
      <c r="L125" s="138"/>
      <c r="M125" s="138"/>
      <c r="N125" s="138"/>
      <c r="O125" s="138"/>
      <c r="P125" s="138"/>
      <c r="Q125" s="138"/>
      <c r="R125" s="138"/>
      <c r="S125" s="138"/>
      <c r="T125" s="138"/>
      <c r="U125" s="138"/>
      <c r="V125" s="138"/>
      <c r="W125" s="138"/>
      <c r="X125" s="138"/>
    </row>
    <row r="126" spans="1:24">
      <c r="A126" s="129">
        <f t="shared" si="13"/>
        <v>103</v>
      </c>
      <c r="B126" s="128" t="s">
        <v>252</v>
      </c>
      <c r="C126" s="130">
        <v>0.04</v>
      </c>
      <c r="D126" s="128"/>
      <c r="E126" s="130">
        <v>0.04</v>
      </c>
      <c r="F126" s="169" t="s">
        <v>640</v>
      </c>
      <c r="G126" s="130" t="s">
        <v>13</v>
      </c>
      <c r="H126" s="130" t="s">
        <v>354</v>
      </c>
      <c r="I126" s="184">
        <v>2020</v>
      </c>
      <c r="J126" s="138"/>
      <c r="K126" s="138"/>
      <c r="L126" s="138"/>
      <c r="M126" s="138"/>
      <c r="N126" s="138"/>
      <c r="O126" s="138"/>
      <c r="P126" s="138"/>
      <c r="Q126" s="138"/>
      <c r="R126" s="138"/>
      <c r="S126" s="138"/>
      <c r="T126" s="138"/>
      <c r="U126" s="138"/>
      <c r="V126" s="138"/>
      <c r="W126" s="138"/>
      <c r="X126" s="138"/>
    </row>
    <row r="127" spans="1:24">
      <c r="A127" s="129">
        <f t="shared" si="13"/>
        <v>104</v>
      </c>
      <c r="B127" s="128" t="s">
        <v>253</v>
      </c>
      <c r="C127" s="130">
        <v>0.2</v>
      </c>
      <c r="D127" s="128"/>
      <c r="E127" s="130">
        <v>0.2</v>
      </c>
      <c r="F127" s="169" t="s">
        <v>641</v>
      </c>
      <c r="G127" s="130" t="s">
        <v>8</v>
      </c>
      <c r="H127" s="130"/>
      <c r="I127" s="184">
        <v>2020</v>
      </c>
      <c r="J127" s="138"/>
      <c r="K127" s="138"/>
      <c r="L127" s="138"/>
      <c r="M127" s="138"/>
      <c r="N127" s="138"/>
      <c r="O127" s="138"/>
      <c r="P127" s="138"/>
      <c r="Q127" s="138"/>
      <c r="R127" s="138"/>
      <c r="S127" s="138"/>
      <c r="T127" s="138"/>
      <c r="U127" s="138"/>
      <c r="V127" s="138"/>
      <c r="W127" s="138"/>
      <c r="X127" s="138"/>
    </row>
    <row r="128" spans="1:24">
      <c r="A128" s="129">
        <f t="shared" si="13"/>
        <v>105</v>
      </c>
      <c r="B128" s="128" t="s">
        <v>254</v>
      </c>
      <c r="C128" s="130">
        <v>1</v>
      </c>
      <c r="D128" s="128"/>
      <c r="E128" s="130">
        <v>1</v>
      </c>
      <c r="F128" s="169" t="s">
        <v>642</v>
      </c>
      <c r="G128" s="130" t="s">
        <v>8</v>
      </c>
      <c r="H128" s="130"/>
      <c r="I128" s="184" t="s">
        <v>566</v>
      </c>
      <c r="J128" s="138"/>
      <c r="K128" s="138"/>
      <c r="L128" s="138"/>
      <c r="M128" s="138"/>
      <c r="N128" s="138"/>
      <c r="O128" s="138"/>
      <c r="P128" s="138"/>
      <c r="Q128" s="138"/>
      <c r="R128" s="138"/>
      <c r="S128" s="138"/>
      <c r="T128" s="138"/>
      <c r="U128" s="138"/>
      <c r="V128" s="138"/>
      <c r="W128" s="138"/>
      <c r="X128" s="138"/>
    </row>
    <row r="129" spans="1:24">
      <c r="A129" s="129">
        <f t="shared" si="13"/>
        <v>106</v>
      </c>
      <c r="B129" s="128" t="s">
        <v>255</v>
      </c>
      <c r="C129" s="130">
        <v>2</v>
      </c>
      <c r="D129" s="128"/>
      <c r="E129" s="130">
        <v>2</v>
      </c>
      <c r="F129" s="169" t="s">
        <v>643</v>
      </c>
      <c r="G129" s="130" t="s">
        <v>7</v>
      </c>
      <c r="H129" s="130" t="s">
        <v>721</v>
      </c>
      <c r="I129" s="184">
        <v>2017</v>
      </c>
      <c r="J129" s="138"/>
      <c r="K129" s="138"/>
      <c r="L129" s="138"/>
      <c r="M129" s="138"/>
      <c r="N129" s="138"/>
      <c r="O129" s="138"/>
      <c r="P129" s="138"/>
      <c r="Q129" s="138"/>
      <c r="R129" s="138"/>
      <c r="S129" s="138"/>
      <c r="T129" s="138"/>
      <c r="U129" s="138"/>
      <c r="V129" s="138"/>
      <c r="W129" s="138"/>
      <c r="X129" s="138"/>
    </row>
    <row r="130" spans="1:24">
      <c r="A130" s="129">
        <f t="shared" si="13"/>
        <v>107</v>
      </c>
      <c r="B130" s="128" t="s">
        <v>256</v>
      </c>
      <c r="C130" s="130">
        <v>1.5</v>
      </c>
      <c r="D130" s="128"/>
      <c r="E130" s="130">
        <v>1.5</v>
      </c>
      <c r="F130" s="169" t="s">
        <v>644</v>
      </c>
      <c r="G130" s="130" t="s">
        <v>8</v>
      </c>
      <c r="H130" s="130"/>
      <c r="I130" s="184" t="s">
        <v>566</v>
      </c>
      <c r="J130" s="138"/>
      <c r="K130" s="138"/>
      <c r="L130" s="138"/>
      <c r="M130" s="138"/>
      <c r="N130" s="138"/>
      <c r="O130" s="138"/>
      <c r="P130" s="138"/>
      <c r="Q130" s="138"/>
      <c r="R130" s="138"/>
      <c r="S130" s="138"/>
      <c r="T130" s="138"/>
      <c r="U130" s="138"/>
      <c r="V130" s="138"/>
      <c r="W130" s="138"/>
      <c r="X130" s="138"/>
    </row>
    <row r="131" spans="1:24">
      <c r="A131" s="129">
        <f t="shared" si="13"/>
        <v>108</v>
      </c>
      <c r="B131" s="128" t="s">
        <v>257</v>
      </c>
      <c r="C131" s="130">
        <v>1</v>
      </c>
      <c r="D131" s="128"/>
      <c r="E131" s="130">
        <v>1</v>
      </c>
      <c r="F131" s="169" t="s">
        <v>645</v>
      </c>
      <c r="G131" s="130" t="s">
        <v>12</v>
      </c>
      <c r="H131" s="130" t="s">
        <v>721</v>
      </c>
      <c r="I131" s="184">
        <v>2016</v>
      </c>
      <c r="J131" s="138"/>
      <c r="K131" s="138"/>
      <c r="L131" s="138"/>
      <c r="M131" s="138"/>
      <c r="N131" s="138"/>
      <c r="O131" s="138"/>
      <c r="P131" s="138"/>
      <c r="Q131" s="138"/>
      <c r="R131" s="138"/>
      <c r="S131" s="138"/>
      <c r="T131" s="138"/>
      <c r="U131" s="138"/>
      <c r="V131" s="138"/>
      <c r="W131" s="138"/>
      <c r="X131" s="138"/>
    </row>
    <row r="132" spans="1:24">
      <c r="A132" s="129">
        <f t="shared" si="13"/>
        <v>109</v>
      </c>
      <c r="B132" s="128" t="s">
        <v>258</v>
      </c>
      <c r="C132" s="130">
        <v>1.5</v>
      </c>
      <c r="D132" s="128"/>
      <c r="E132" s="130">
        <v>1.5</v>
      </c>
      <c r="F132" s="169" t="s">
        <v>646</v>
      </c>
      <c r="G132" s="130" t="s">
        <v>12</v>
      </c>
      <c r="H132" s="130"/>
      <c r="I132" s="184">
        <v>2020</v>
      </c>
      <c r="J132" s="138"/>
      <c r="K132" s="138"/>
      <c r="L132" s="138"/>
      <c r="M132" s="138"/>
      <c r="N132" s="138"/>
      <c r="O132" s="138"/>
      <c r="P132" s="138"/>
      <c r="Q132" s="138"/>
      <c r="R132" s="138"/>
      <c r="S132" s="138"/>
      <c r="T132" s="138"/>
      <c r="U132" s="138"/>
      <c r="V132" s="138"/>
      <c r="W132" s="138"/>
      <c r="X132" s="138"/>
    </row>
    <row r="133" spans="1:24">
      <c r="A133" s="139" t="s">
        <v>88</v>
      </c>
      <c r="B133" s="99" t="s">
        <v>259</v>
      </c>
      <c r="C133" s="183">
        <f>SUM(C134:C145)</f>
        <v>14.649999999999999</v>
      </c>
      <c r="D133" s="99"/>
      <c r="E133" s="183">
        <f>SUM(E134:E145)</f>
        <v>14.649999999999999</v>
      </c>
      <c r="F133" s="185"/>
      <c r="G133" s="183">
        <f>SUM(G134:G145)</f>
        <v>0</v>
      </c>
      <c r="H133" s="183">
        <f>SUM(H134:H145)</f>
        <v>0</v>
      </c>
      <c r="I133" s="184"/>
      <c r="J133" s="138"/>
      <c r="K133" s="138"/>
      <c r="L133" s="138"/>
      <c r="M133" s="138"/>
      <c r="N133" s="138"/>
      <c r="O133" s="138"/>
      <c r="P133" s="138"/>
      <c r="Q133" s="138"/>
      <c r="R133" s="138"/>
      <c r="S133" s="138"/>
      <c r="T133" s="138"/>
      <c r="U133" s="138"/>
      <c r="V133" s="138"/>
      <c r="W133" s="138"/>
      <c r="X133" s="138"/>
    </row>
    <row r="134" spans="1:24">
      <c r="A134" s="129">
        <f t="shared" si="13"/>
        <v>110</v>
      </c>
      <c r="B134" s="128" t="s">
        <v>427</v>
      </c>
      <c r="C134" s="130">
        <v>3</v>
      </c>
      <c r="D134" s="128"/>
      <c r="E134" s="130">
        <v>3</v>
      </c>
      <c r="F134" s="169" t="s">
        <v>647</v>
      </c>
      <c r="G134" s="130" t="s">
        <v>7</v>
      </c>
      <c r="H134" s="130" t="s">
        <v>721</v>
      </c>
      <c r="I134" s="184">
        <v>2020</v>
      </c>
      <c r="J134" s="138"/>
      <c r="K134" s="138"/>
      <c r="L134" s="138"/>
      <c r="M134" s="138"/>
      <c r="N134" s="138"/>
      <c r="O134" s="138"/>
      <c r="P134" s="138"/>
      <c r="Q134" s="138"/>
      <c r="R134" s="138"/>
      <c r="S134" s="138"/>
      <c r="T134" s="138"/>
      <c r="U134" s="138"/>
      <c r="V134" s="138"/>
      <c r="W134" s="138"/>
      <c r="X134" s="138"/>
    </row>
    <row r="135" spans="1:24">
      <c r="A135" s="129">
        <f t="shared" si="13"/>
        <v>111</v>
      </c>
      <c r="B135" s="128" t="s">
        <v>260</v>
      </c>
      <c r="C135" s="130">
        <v>1.5</v>
      </c>
      <c r="D135" s="128"/>
      <c r="E135" s="130">
        <v>1.5</v>
      </c>
      <c r="F135" s="169" t="s">
        <v>595</v>
      </c>
      <c r="G135" s="130" t="s">
        <v>7</v>
      </c>
      <c r="H135" s="130"/>
      <c r="I135" s="184" t="s">
        <v>566</v>
      </c>
      <c r="J135" s="138"/>
      <c r="K135" s="138"/>
      <c r="L135" s="138"/>
      <c r="M135" s="138"/>
      <c r="N135" s="138"/>
      <c r="O135" s="138"/>
      <c r="P135" s="138"/>
      <c r="Q135" s="138"/>
      <c r="R135" s="138"/>
      <c r="S135" s="138"/>
      <c r="T135" s="138"/>
      <c r="U135" s="138"/>
      <c r="V135" s="138"/>
      <c r="W135" s="138"/>
      <c r="X135" s="138"/>
    </row>
    <row r="136" spans="1:24">
      <c r="A136" s="129">
        <f t="shared" si="13"/>
        <v>112</v>
      </c>
      <c r="B136" s="128" t="s">
        <v>261</v>
      </c>
      <c r="C136" s="130">
        <v>2</v>
      </c>
      <c r="D136" s="128"/>
      <c r="E136" s="130">
        <v>2</v>
      </c>
      <c r="F136" s="169" t="s">
        <v>584</v>
      </c>
      <c r="G136" s="130" t="s">
        <v>10</v>
      </c>
      <c r="H136" s="130" t="s">
        <v>353</v>
      </c>
      <c r="I136" s="184" t="s">
        <v>566</v>
      </c>
      <c r="J136" s="138"/>
      <c r="K136" s="138"/>
      <c r="L136" s="138"/>
      <c r="M136" s="138"/>
      <c r="N136" s="138"/>
      <c r="O136" s="138"/>
      <c r="P136" s="138"/>
      <c r="Q136" s="138"/>
      <c r="R136" s="138"/>
      <c r="S136" s="138"/>
      <c r="T136" s="138"/>
      <c r="U136" s="138"/>
      <c r="V136" s="138"/>
      <c r="W136" s="138"/>
      <c r="X136" s="138"/>
    </row>
    <row r="137" spans="1:24">
      <c r="A137" s="129">
        <f t="shared" si="13"/>
        <v>113</v>
      </c>
      <c r="B137" s="128" t="s">
        <v>262</v>
      </c>
      <c r="C137" s="130">
        <v>1.6</v>
      </c>
      <c r="D137" s="128"/>
      <c r="E137" s="130">
        <v>1.6</v>
      </c>
      <c r="F137" s="169" t="s">
        <v>648</v>
      </c>
      <c r="G137" s="130" t="s">
        <v>10</v>
      </c>
      <c r="H137" s="130"/>
      <c r="I137" s="184">
        <v>2020</v>
      </c>
      <c r="J137" s="138"/>
      <c r="K137" s="138"/>
      <c r="L137" s="138"/>
      <c r="M137" s="138"/>
      <c r="N137" s="138"/>
      <c r="O137" s="138"/>
      <c r="P137" s="138"/>
      <c r="Q137" s="138"/>
      <c r="R137" s="138"/>
      <c r="S137" s="138"/>
      <c r="T137" s="138"/>
      <c r="U137" s="138"/>
      <c r="V137" s="138"/>
      <c r="W137" s="138"/>
      <c r="X137" s="138"/>
    </row>
    <row r="138" spans="1:24">
      <c r="A138" s="129">
        <f t="shared" si="13"/>
        <v>114</v>
      </c>
      <c r="B138" s="128" t="s">
        <v>428</v>
      </c>
      <c r="C138" s="130">
        <v>1</v>
      </c>
      <c r="D138" s="128"/>
      <c r="E138" s="130">
        <v>1</v>
      </c>
      <c r="F138" s="169" t="s">
        <v>604</v>
      </c>
      <c r="G138" s="130" t="s">
        <v>10</v>
      </c>
      <c r="H138" s="130"/>
      <c r="I138" s="184">
        <v>2020</v>
      </c>
      <c r="J138" s="138"/>
      <c r="K138" s="138"/>
      <c r="L138" s="138"/>
      <c r="M138" s="138"/>
      <c r="N138" s="138"/>
      <c r="O138" s="138"/>
      <c r="P138" s="138"/>
      <c r="Q138" s="138"/>
      <c r="R138" s="138"/>
      <c r="S138" s="138"/>
      <c r="T138" s="138"/>
      <c r="U138" s="138"/>
      <c r="V138" s="138"/>
      <c r="W138" s="138"/>
      <c r="X138" s="138"/>
    </row>
    <row r="139" spans="1:24">
      <c r="A139" s="129">
        <f t="shared" si="13"/>
        <v>115</v>
      </c>
      <c r="B139" s="128" t="s">
        <v>429</v>
      </c>
      <c r="C139" s="130">
        <v>1</v>
      </c>
      <c r="D139" s="128"/>
      <c r="E139" s="130">
        <v>1</v>
      </c>
      <c r="F139" s="169" t="s">
        <v>604</v>
      </c>
      <c r="G139" s="130" t="s">
        <v>10</v>
      </c>
      <c r="H139" s="130"/>
      <c r="I139" s="184">
        <v>2020</v>
      </c>
      <c r="J139" s="138"/>
      <c r="K139" s="138"/>
      <c r="L139" s="138"/>
      <c r="M139" s="138"/>
      <c r="N139" s="138"/>
      <c r="O139" s="138"/>
      <c r="P139" s="138"/>
      <c r="Q139" s="138"/>
      <c r="R139" s="138"/>
      <c r="S139" s="138"/>
      <c r="T139" s="138"/>
      <c r="U139" s="138"/>
      <c r="V139" s="138"/>
      <c r="W139" s="138"/>
      <c r="X139" s="138"/>
    </row>
    <row r="140" spans="1:24">
      <c r="A140" s="129">
        <f t="shared" si="13"/>
        <v>116</v>
      </c>
      <c r="B140" s="128" t="s">
        <v>430</v>
      </c>
      <c r="C140" s="130">
        <v>0.7</v>
      </c>
      <c r="D140" s="128"/>
      <c r="E140" s="130">
        <v>0.7</v>
      </c>
      <c r="F140" s="169" t="s">
        <v>649</v>
      </c>
      <c r="G140" s="130" t="s">
        <v>12</v>
      </c>
      <c r="H140" s="130"/>
      <c r="I140" s="184">
        <v>2019</v>
      </c>
      <c r="J140" s="138"/>
      <c r="K140" s="138"/>
      <c r="L140" s="138"/>
      <c r="M140" s="138"/>
      <c r="N140" s="138"/>
      <c r="O140" s="138"/>
      <c r="P140" s="138"/>
      <c r="Q140" s="138"/>
      <c r="R140" s="138"/>
      <c r="S140" s="138"/>
      <c r="T140" s="138"/>
      <c r="U140" s="138"/>
      <c r="V140" s="138"/>
      <c r="W140" s="138"/>
      <c r="X140" s="138"/>
    </row>
    <row r="141" spans="1:24">
      <c r="A141" s="129">
        <f t="shared" si="13"/>
        <v>117</v>
      </c>
      <c r="B141" s="128" t="s">
        <v>263</v>
      </c>
      <c r="C141" s="130">
        <v>1.2</v>
      </c>
      <c r="D141" s="128"/>
      <c r="E141" s="130">
        <v>1.2</v>
      </c>
      <c r="F141" s="169" t="s">
        <v>650</v>
      </c>
      <c r="G141" s="130" t="s">
        <v>12</v>
      </c>
      <c r="H141" s="130"/>
      <c r="I141" s="184">
        <v>2020</v>
      </c>
      <c r="J141" s="138"/>
      <c r="K141" s="138"/>
      <c r="L141" s="138"/>
      <c r="M141" s="138"/>
      <c r="N141" s="138"/>
      <c r="O141" s="138"/>
      <c r="P141" s="138"/>
      <c r="Q141" s="138"/>
      <c r="R141" s="138"/>
      <c r="S141" s="138"/>
      <c r="T141" s="138"/>
      <c r="U141" s="138"/>
      <c r="V141" s="138"/>
      <c r="W141" s="138"/>
      <c r="X141" s="138"/>
    </row>
    <row r="142" spans="1:24">
      <c r="A142" s="129">
        <f t="shared" si="13"/>
        <v>118</v>
      </c>
      <c r="B142" s="128" t="s">
        <v>264</v>
      </c>
      <c r="C142" s="130">
        <v>1</v>
      </c>
      <c r="D142" s="128"/>
      <c r="E142" s="130">
        <v>1</v>
      </c>
      <c r="F142" s="169" t="s">
        <v>604</v>
      </c>
      <c r="G142" s="130" t="s">
        <v>13</v>
      </c>
      <c r="H142" s="130"/>
      <c r="I142" s="184" t="s">
        <v>566</v>
      </c>
      <c r="J142" s="138"/>
      <c r="K142" s="138"/>
      <c r="L142" s="138"/>
      <c r="M142" s="138"/>
      <c r="N142" s="138"/>
      <c r="O142" s="138"/>
      <c r="P142" s="138"/>
      <c r="Q142" s="138"/>
      <c r="R142" s="138"/>
      <c r="S142" s="138"/>
      <c r="T142" s="138"/>
      <c r="U142" s="138"/>
      <c r="V142" s="138"/>
      <c r="W142" s="138"/>
      <c r="X142" s="138"/>
    </row>
    <row r="143" spans="1:24">
      <c r="A143" s="129">
        <f t="shared" si="13"/>
        <v>119</v>
      </c>
      <c r="B143" s="128" t="s">
        <v>265</v>
      </c>
      <c r="C143" s="130">
        <v>1.2</v>
      </c>
      <c r="D143" s="128"/>
      <c r="E143" s="130">
        <v>1.2</v>
      </c>
      <c r="F143" s="169" t="s">
        <v>650</v>
      </c>
      <c r="G143" s="130" t="s">
        <v>11</v>
      </c>
      <c r="H143" s="130"/>
      <c r="I143" s="184" t="s">
        <v>566</v>
      </c>
      <c r="J143" s="138"/>
      <c r="K143" s="138"/>
      <c r="L143" s="138"/>
      <c r="M143" s="138"/>
      <c r="N143" s="138"/>
      <c r="O143" s="138"/>
      <c r="P143" s="138"/>
      <c r="Q143" s="138"/>
      <c r="R143" s="138"/>
      <c r="S143" s="138"/>
      <c r="T143" s="138"/>
      <c r="U143" s="138"/>
      <c r="V143" s="138"/>
      <c r="W143" s="138"/>
      <c r="X143" s="138"/>
    </row>
    <row r="144" spans="1:24">
      <c r="A144" s="129">
        <f t="shared" si="13"/>
        <v>120</v>
      </c>
      <c r="B144" s="128" t="s">
        <v>266</v>
      </c>
      <c r="C144" s="130">
        <v>0.4</v>
      </c>
      <c r="D144" s="128"/>
      <c r="E144" s="130">
        <v>0.4</v>
      </c>
      <c r="F144" s="169" t="s">
        <v>651</v>
      </c>
      <c r="G144" s="130" t="s">
        <v>8</v>
      </c>
      <c r="H144" s="130"/>
      <c r="I144" s="184">
        <v>2020</v>
      </c>
      <c r="J144" s="138"/>
      <c r="K144" s="138"/>
      <c r="L144" s="138"/>
      <c r="M144" s="138"/>
      <c r="N144" s="138"/>
      <c r="O144" s="138"/>
      <c r="P144" s="138"/>
      <c r="Q144" s="138"/>
      <c r="R144" s="138"/>
      <c r="S144" s="138"/>
      <c r="T144" s="138"/>
      <c r="U144" s="138"/>
      <c r="V144" s="138"/>
      <c r="W144" s="138"/>
      <c r="X144" s="138"/>
    </row>
    <row r="145" spans="1:24">
      <c r="A145" s="129">
        <f t="shared" si="13"/>
        <v>121</v>
      </c>
      <c r="B145" s="128" t="s">
        <v>267</v>
      </c>
      <c r="C145" s="130">
        <v>0.05</v>
      </c>
      <c r="D145" s="128"/>
      <c r="E145" s="130">
        <v>0.05</v>
      </c>
      <c r="F145" s="169" t="s">
        <v>652</v>
      </c>
      <c r="G145" s="130" t="s">
        <v>9</v>
      </c>
      <c r="H145" s="130"/>
      <c r="I145" s="184" t="s">
        <v>566</v>
      </c>
      <c r="J145" s="138"/>
      <c r="K145" s="138"/>
      <c r="L145" s="138"/>
      <c r="M145" s="138"/>
      <c r="N145" s="138"/>
      <c r="O145" s="138"/>
      <c r="P145" s="138"/>
      <c r="Q145" s="138"/>
      <c r="R145" s="138"/>
      <c r="S145" s="138"/>
      <c r="T145" s="138"/>
      <c r="U145" s="138"/>
      <c r="V145" s="138"/>
      <c r="W145" s="138"/>
      <c r="X145" s="138"/>
    </row>
    <row r="146" spans="1:24">
      <c r="A146" s="139" t="s">
        <v>89</v>
      </c>
      <c r="B146" s="99" t="s">
        <v>268</v>
      </c>
      <c r="C146" s="183">
        <f>SUM(C147:C150)</f>
        <v>2.4</v>
      </c>
      <c r="D146" s="99"/>
      <c r="E146" s="183">
        <f>SUM(E147:E150)</f>
        <v>2.4</v>
      </c>
      <c r="F146" s="185"/>
      <c r="G146" s="183">
        <f>SUM(G147:G150)</f>
        <v>0</v>
      </c>
      <c r="H146" s="183">
        <f>SUM(H147:H150)</f>
        <v>0</v>
      </c>
      <c r="I146" s="184"/>
      <c r="J146" s="138"/>
      <c r="K146" s="138"/>
      <c r="L146" s="138"/>
      <c r="M146" s="138"/>
      <c r="N146" s="138"/>
      <c r="O146" s="138"/>
      <c r="P146" s="138"/>
      <c r="Q146" s="138"/>
      <c r="R146" s="138"/>
      <c r="S146" s="138"/>
      <c r="T146" s="138"/>
      <c r="U146" s="138"/>
      <c r="V146" s="138"/>
      <c r="W146" s="138"/>
      <c r="X146" s="138"/>
    </row>
    <row r="147" spans="1:24">
      <c r="A147" s="129">
        <f t="shared" si="13"/>
        <v>122</v>
      </c>
      <c r="B147" s="128" t="s">
        <v>269</v>
      </c>
      <c r="C147" s="130">
        <v>0.3</v>
      </c>
      <c r="D147" s="128"/>
      <c r="E147" s="130">
        <v>0.3</v>
      </c>
      <c r="F147" s="169" t="s">
        <v>653</v>
      </c>
      <c r="G147" s="130" t="s">
        <v>9</v>
      </c>
      <c r="H147" s="130"/>
      <c r="I147" s="184" t="s">
        <v>566</v>
      </c>
      <c r="J147" s="138"/>
      <c r="K147" s="138"/>
      <c r="L147" s="138"/>
      <c r="M147" s="138"/>
      <c r="N147" s="138"/>
      <c r="O147" s="138"/>
      <c r="P147" s="138"/>
      <c r="Q147" s="138"/>
      <c r="R147" s="138"/>
      <c r="S147" s="138"/>
      <c r="T147" s="138"/>
      <c r="U147" s="138"/>
      <c r="V147" s="138"/>
      <c r="W147" s="138"/>
      <c r="X147" s="138"/>
    </row>
    <row r="148" spans="1:24">
      <c r="A148" s="129">
        <f t="shared" si="13"/>
        <v>123</v>
      </c>
      <c r="B148" s="128" t="s">
        <v>270</v>
      </c>
      <c r="C148" s="130">
        <v>0.3</v>
      </c>
      <c r="D148" s="128"/>
      <c r="E148" s="130">
        <v>0.3</v>
      </c>
      <c r="F148" s="169" t="s">
        <v>654</v>
      </c>
      <c r="G148" s="130" t="s">
        <v>8</v>
      </c>
      <c r="H148" s="130" t="s">
        <v>431</v>
      </c>
      <c r="I148" s="184" t="s">
        <v>566</v>
      </c>
      <c r="J148" s="138"/>
      <c r="K148" s="138"/>
      <c r="L148" s="138"/>
      <c r="M148" s="138"/>
      <c r="N148" s="138"/>
      <c r="O148" s="138"/>
      <c r="P148" s="138"/>
      <c r="Q148" s="138"/>
      <c r="R148" s="138"/>
      <c r="S148" s="138"/>
      <c r="T148" s="138"/>
      <c r="U148" s="138"/>
      <c r="V148" s="138"/>
      <c r="W148" s="138"/>
      <c r="X148" s="138"/>
    </row>
    <row r="149" spans="1:24">
      <c r="A149" s="129">
        <f t="shared" si="13"/>
        <v>124</v>
      </c>
      <c r="B149" s="128" t="s">
        <v>271</v>
      </c>
      <c r="C149" s="130">
        <v>0.3</v>
      </c>
      <c r="D149" s="128"/>
      <c r="E149" s="130">
        <v>0.3</v>
      </c>
      <c r="F149" s="169" t="s">
        <v>654</v>
      </c>
      <c r="G149" s="130" t="s">
        <v>12</v>
      </c>
      <c r="H149" s="130" t="s">
        <v>721</v>
      </c>
      <c r="I149" s="184">
        <v>2020</v>
      </c>
      <c r="J149" s="138"/>
      <c r="K149" s="138"/>
      <c r="L149" s="138"/>
      <c r="M149" s="138"/>
      <c r="N149" s="138"/>
      <c r="O149" s="138"/>
      <c r="P149" s="138"/>
      <c r="Q149" s="138"/>
      <c r="R149" s="138"/>
      <c r="S149" s="138"/>
      <c r="T149" s="138"/>
      <c r="U149" s="138"/>
      <c r="V149" s="138"/>
      <c r="W149" s="138"/>
      <c r="X149" s="138"/>
    </row>
    <row r="150" spans="1:24">
      <c r="A150" s="129">
        <f t="shared" si="13"/>
        <v>125</v>
      </c>
      <c r="B150" s="128" t="s">
        <v>272</v>
      </c>
      <c r="C150" s="130">
        <v>1.5</v>
      </c>
      <c r="D150" s="128"/>
      <c r="E150" s="130">
        <v>1.5</v>
      </c>
      <c r="F150" s="169" t="s">
        <v>595</v>
      </c>
      <c r="G150" s="130" t="s">
        <v>14</v>
      </c>
      <c r="H150" s="130" t="s">
        <v>721</v>
      </c>
      <c r="I150" s="184">
        <v>2020</v>
      </c>
      <c r="J150" s="138"/>
      <c r="K150" s="138"/>
      <c r="L150" s="138"/>
      <c r="M150" s="138"/>
      <c r="N150" s="138"/>
      <c r="O150" s="138"/>
      <c r="P150" s="138"/>
      <c r="Q150" s="138"/>
      <c r="R150" s="138"/>
      <c r="S150" s="138"/>
      <c r="T150" s="138"/>
      <c r="U150" s="138"/>
      <c r="V150" s="138"/>
      <c r="W150" s="138"/>
      <c r="X150" s="138"/>
    </row>
    <row r="151" spans="1:24">
      <c r="A151" s="139" t="s">
        <v>94</v>
      </c>
      <c r="B151" s="99" t="s">
        <v>93</v>
      </c>
      <c r="C151" s="183">
        <f>SUM(C152:C153)</f>
        <v>6.5</v>
      </c>
      <c r="D151" s="99"/>
      <c r="E151" s="183">
        <f>SUM(E152:E153)</f>
        <v>6.5</v>
      </c>
      <c r="F151" s="185"/>
      <c r="G151" s="183">
        <f>SUM(G152:G153)</f>
        <v>0</v>
      </c>
      <c r="H151" s="183">
        <f>SUM(H152:H153)</f>
        <v>0</v>
      </c>
      <c r="I151" s="184"/>
      <c r="J151" s="138"/>
      <c r="K151" s="138"/>
      <c r="L151" s="138"/>
      <c r="M151" s="138"/>
      <c r="N151" s="138"/>
      <c r="O151" s="138"/>
      <c r="P151" s="138"/>
      <c r="Q151" s="138"/>
      <c r="R151" s="138"/>
      <c r="S151" s="138"/>
      <c r="T151" s="138"/>
      <c r="U151" s="138"/>
      <c r="V151" s="138"/>
      <c r="W151" s="138"/>
      <c r="X151" s="138"/>
    </row>
    <row r="152" spans="1:24">
      <c r="A152" s="129">
        <f t="shared" si="13"/>
        <v>126</v>
      </c>
      <c r="B152" s="128" t="s">
        <v>273</v>
      </c>
      <c r="C152" s="130">
        <v>5</v>
      </c>
      <c r="D152" s="128"/>
      <c r="E152" s="130">
        <v>5</v>
      </c>
      <c r="F152" s="169" t="s">
        <v>655</v>
      </c>
      <c r="G152" s="130" t="s">
        <v>10</v>
      </c>
      <c r="H152" s="130" t="s">
        <v>352</v>
      </c>
      <c r="I152" s="184" t="s">
        <v>566</v>
      </c>
      <c r="J152" s="138"/>
      <c r="K152" s="138"/>
      <c r="L152" s="138"/>
      <c r="M152" s="138"/>
      <c r="N152" s="138"/>
      <c r="O152" s="138"/>
      <c r="P152" s="138"/>
      <c r="Q152" s="138"/>
      <c r="R152" s="138"/>
      <c r="S152" s="138"/>
      <c r="T152" s="138"/>
      <c r="U152" s="138"/>
      <c r="V152" s="138"/>
      <c r="W152" s="138"/>
      <c r="X152" s="138"/>
    </row>
    <row r="153" spans="1:24">
      <c r="A153" s="129">
        <f t="shared" si="13"/>
        <v>127</v>
      </c>
      <c r="B153" s="128" t="s">
        <v>273</v>
      </c>
      <c r="C153" s="130">
        <v>1.5</v>
      </c>
      <c r="D153" s="128"/>
      <c r="E153" s="130">
        <v>1.5</v>
      </c>
      <c r="F153" s="169" t="s">
        <v>644</v>
      </c>
      <c r="G153" s="130" t="s">
        <v>8</v>
      </c>
      <c r="H153" s="130"/>
      <c r="I153" s="184" t="s">
        <v>566</v>
      </c>
      <c r="J153" s="138"/>
      <c r="K153" s="138"/>
      <c r="L153" s="138"/>
      <c r="M153" s="138"/>
      <c r="N153" s="138"/>
      <c r="O153" s="138"/>
      <c r="P153" s="138"/>
      <c r="Q153" s="138"/>
      <c r="R153" s="138"/>
      <c r="S153" s="138"/>
      <c r="T153" s="138"/>
      <c r="U153" s="138"/>
      <c r="V153" s="138"/>
      <c r="W153" s="138"/>
      <c r="X153" s="138"/>
    </row>
    <row r="154" spans="1:24">
      <c r="A154" s="139" t="s">
        <v>97</v>
      </c>
      <c r="B154" s="99" t="s">
        <v>96</v>
      </c>
      <c r="C154" s="183">
        <f>SUM(C155:C185)</f>
        <v>211.90000000000003</v>
      </c>
      <c r="D154" s="99"/>
      <c r="E154" s="183">
        <f>SUM(E155:E185)</f>
        <v>211.90000000000003</v>
      </c>
      <c r="F154" s="185"/>
      <c r="G154" s="183">
        <f>SUM(G155:G185)</f>
        <v>0</v>
      </c>
      <c r="H154" s="183">
        <f>SUM(H155:H185)</f>
        <v>0</v>
      </c>
      <c r="I154" s="184"/>
      <c r="J154" s="138"/>
      <c r="K154" s="138"/>
      <c r="L154" s="138"/>
      <c r="M154" s="138"/>
      <c r="N154" s="138"/>
      <c r="O154" s="138"/>
      <c r="P154" s="138"/>
      <c r="Q154" s="138"/>
      <c r="R154" s="138"/>
      <c r="S154" s="138"/>
      <c r="T154" s="138"/>
      <c r="U154" s="138"/>
      <c r="V154" s="138"/>
      <c r="W154" s="138"/>
      <c r="X154" s="138"/>
    </row>
    <row r="155" spans="1:24">
      <c r="A155" s="129">
        <f t="shared" si="13"/>
        <v>128</v>
      </c>
      <c r="B155" s="98" t="s">
        <v>274</v>
      </c>
      <c r="C155" s="130">
        <v>0.75</v>
      </c>
      <c r="D155" s="98"/>
      <c r="E155" s="130">
        <v>0.75</v>
      </c>
      <c r="F155" s="169" t="s">
        <v>656</v>
      </c>
      <c r="G155" s="130" t="s">
        <v>14</v>
      </c>
      <c r="H155" s="130" t="s">
        <v>721</v>
      </c>
      <c r="I155" s="184" t="s">
        <v>566</v>
      </c>
      <c r="J155" s="138"/>
      <c r="K155" s="138"/>
      <c r="L155" s="138"/>
      <c r="M155" s="138"/>
      <c r="N155" s="138"/>
      <c r="O155" s="138"/>
      <c r="P155" s="138"/>
      <c r="Q155" s="138"/>
      <c r="R155" s="138"/>
      <c r="S155" s="138"/>
      <c r="T155" s="138"/>
      <c r="U155" s="138"/>
      <c r="V155" s="138"/>
      <c r="W155" s="138"/>
      <c r="X155" s="138"/>
    </row>
    <row r="156" spans="1:24">
      <c r="A156" s="129">
        <f t="shared" si="13"/>
        <v>129</v>
      </c>
      <c r="B156" s="98" t="s">
        <v>473</v>
      </c>
      <c r="C156" s="130">
        <v>0.25</v>
      </c>
      <c r="D156" s="98"/>
      <c r="E156" s="130">
        <v>0.25</v>
      </c>
      <c r="F156" s="169" t="s">
        <v>573</v>
      </c>
      <c r="G156" s="130" t="s">
        <v>15</v>
      </c>
      <c r="H156" s="130" t="s">
        <v>721</v>
      </c>
      <c r="I156" s="184">
        <v>2020</v>
      </c>
      <c r="J156" s="138"/>
      <c r="K156" s="138"/>
      <c r="L156" s="138"/>
      <c r="M156" s="138"/>
      <c r="N156" s="138"/>
      <c r="O156" s="138"/>
      <c r="P156" s="138"/>
      <c r="Q156" s="138"/>
      <c r="R156" s="138"/>
      <c r="S156" s="138"/>
      <c r="T156" s="138"/>
      <c r="U156" s="138"/>
      <c r="V156" s="138"/>
      <c r="W156" s="138"/>
      <c r="X156" s="138"/>
    </row>
    <row r="157" spans="1:24">
      <c r="A157" s="129">
        <f t="shared" si="13"/>
        <v>130</v>
      </c>
      <c r="B157" s="98" t="s">
        <v>432</v>
      </c>
      <c r="C157" s="130">
        <v>10.5</v>
      </c>
      <c r="D157" s="98"/>
      <c r="E157" s="130">
        <v>10.5</v>
      </c>
      <c r="F157" s="169" t="s">
        <v>657</v>
      </c>
      <c r="G157" s="130" t="s">
        <v>14</v>
      </c>
      <c r="H157" s="130"/>
      <c r="I157" s="184">
        <v>2020</v>
      </c>
      <c r="J157" s="138"/>
      <c r="K157" s="138"/>
      <c r="L157" s="138"/>
      <c r="M157" s="138"/>
      <c r="N157" s="138"/>
      <c r="O157" s="138"/>
      <c r="P157" s="138"/>
      <c r="Q157" s="138"/>
      <c r="R157" s="138"/>
      <c r="S157" s="138"/>
      <c r="T157" s="138"/>
      <c r="U157" s="138"/>
      <c r="V157" s="138"/>
      <c r="W157" s="138"/>
      <c r="X157" s="138"/>
    </row>
    <row r="158" spans="1:24">
      <c r="A158" s="129">
        <f t="shared" si="13"/>
        <v>131</v>
      </c>
      <c r="B158" s="98" t="s">
        <v>275</v>
      </c>
      <c r="C158" s="130">
        <v>20</v>
      </c>
      <c r="D158" s="98"/>
      <c r="E158" s="130">
        <v>20</v>
      </c>
      <c r="F158" s="169" t="s">
        <v>589</v>
      </c>
      <c r="G158" s="130" t="s">
        <v>7</v>
      </c>
      <c r="H158" s="130" t="s">
        <v>351</v>
      </c>
      <c r="I158" s="184">
        <v>2020</v>
      </c>
      <c r="J158" s="138"/>
      <c r="K158" s="138"/>
      <c r="L158" s="138"/>
      <c r="M158" s="138"/>
      <c r="N158" s="138"/>
      <c r="O158" s="138"/>
      <c r="P158" s="138"/>
      <c r="Q158" s="138"/>
      <c r="R158" s="138"/>
      <c r="S158" s="138"/>
      <c r="T158" s="138"/>
      <c r="U158" s="138"/>
      <c r="V158" s="138"/>
      <c r="W158" s="138"/>
      <c r="X158" s="138"/>
    </row>
    <row r="159" spans="1:24">
      <c r="A159" s="129">
        <f t="shared" si="13"/>
        <v>132</v>
      </c>
      <c r="B159" s="128" t="s">
        <v>433</v>
      </c>
      <c r="C159" s="130">
        <v>10</v>
      </c>
      <c r="D159" s="128"/>
      <c r="E159" s="130">
        <v>10</v>
      </c>
      <c r="F159" s="169" t="s">
        <v>658</v>
      </c>
      <c r="G159" s="130" t="s">
        <v>7</v>
      </c>
      <c r="H159" s="130"/>
      <c r="I159" s="184">
        <v>2020</v>
      </c>
      <c r="J159" s="138"/>
      <c r="K159" s="138"/>
      <c r="L159" s="138"/>
      <c r="M159" s="138"/>
      <c r="N159" s="138"/>
      <c r="O159" s="138"/>
      <c r="P159" s="138"/>
      <c r="Q159" s="138"/>
      <c r="R159" s="138"/>
      <c r="S159" s="138"/>
      <c r="T159" s="138"/>
      <c r="U159" s="138"/>
      <c r="V159" s="138"/>
      <c r="W159" s="138"/>
      <c r="X159" s="138"/>
    </row>
    <row r="160" spans="1:24">
      <c r="A160" s="129">
        <f t="shared" si="13"/>
        <v>133</v>
      </c>
      <c r="B160" s="128" t="s">
        <v>276</v>
      </c>
      <c r="C160" s="130">
        <v>0.2</v>
      </c>
      <c r="D160" s="128"/>
      <c r="E160" s="130">
        <v>0.2</v>
      </c>
      <c r="F160" s="169" t="s">
        <v>659</v>
      </c>
      <c r="G160" s="130" t="s">
        <v>7</v>
      </c>
      <c r="H160" s="130"/>
      <c r="I160" s="184"/>
      <c r="J160" s="138"/>
      <c r="K160" s="138"/>
      <c r="L160" s="138"/>
      <c r="M160" s="138"/>
      <c r="N160" s="138"/>
      <c r="O160" s="138"/>
      <c r="P160" s="138"/>
      <c r="Q160" s="138"/>
      <c r="R160" s="138"/>
      <c r="S160" s="138"/>
      <c r="T160" s="138"/>
      <c r="U160" s="138"/>
      <c r="V160" s="138"/>
      <c r="W160" s="138"/>
      <c r="X160" s="138"/>
    </row>
    <row r="161" spans="1:24" s="136" customFormat="1">
      <c r="A161" s="129">
        <f t="shared" si="13"/>
        <v>134</v>
      </c>
      <c r="B161" s="128" t="s">
        <v>434</v>
      </c>
      <c r="C161" s="130">
        <v>2.57</v>
      </c>
      <c r="D161" s="128"/>
      <c r="E161" s="130">
        <v>2.57</v>
      </c>
      <c r="F161" s="169" t="s">
        <v>660</v>
      </c>
      <c r="G161" s="130" t="s">
        <v>10</v>
      </c>
      <c r="H161" s="130"/>
      <c r="I161" s="184" t="s">
        <v>566</v>
      </c>
      <c r="J161" s="138"/>
      <c r="K161" s="138"/>
      <c r="L161" s="138"/>
      <c r="M161" s="138"/>
      <c r="N161" s="138"/>
      <c r="O161" s="138"/>
      <c r="P161" s="138"/>
      <c r="Q161" s="138"/>
      <c r="R161" s="138"/>
      <c r="S161" s="138"/>
      <c r="T161" s="138"/>
      <c r="U161" s="138"/>
      <c r="V161" s="138"/>
      <c r="W161" s="138"/>
      <c r="X161" s="138"/>
    </row>
    <row r="162" spans="1:24">
      <c r="A162" s="129">
        <f t="shared" si="13"/>
        <v>135</v>
      </c>
      <c r="B162" s="128" t="s">
        <v>277</v>
      </c>
      <c r="C162" s="130">
        <f>5-3.8</f>
        <v>1.2000000000000002</v>
      </c>
      <c r="D162" s="128"/>
      <c r="E162" s="130">
        <f>5-3.8</f>
        <v>1.2000000000000002</v>
      </c>
      <c r="F162" s="169" t="s">
        <v>650</v>
      </c>
      <c r="G162" s="130" t="s">
        <v>10</v>
      </c>
      <c r="H162" s="130"/>
      <c r="I162" s="184"/>
      <c r="J162" s="138"/>
      <c r="K162" s="138"/>
      <c r="L162" s="138"/>
      <c r="M162" s="138"/>
      <c r="N162" s="138"/>
      <c r="O162" s="138"/>
      <c r="P162" s="138"/>
      <c r="Q162" s="138"/>
      <c r="R162" s="138"/>
      <c r="S162" s="138"/>
      <c r="T162" s="138"/>
      <c r="U162" s="138"/>
      <c r="V162" s="138"/>
      <c r="W162" s="138"/>
      <c r="X162" s="138"/>
    </row>
    <row r="163" spans="1:24">
      <c r="A163" s="129">
        <f t="shared" si="13"/>
        <v>136</v>
      </c>
      <c r="B163" s="128" t="s">
        <v>435</v>
      </c>
      <c r="C163" s="130">
        <v>2.5</v>
      </c>
      <c r="D163" s="128"/>
      <c r="E163" s="130">
        <v>2.5</v>
      </c>
      <c r="F163" s="169" t="s">
        <v>661</v>
      </c>
      <c r="G163" s="130" t="s">
        <v>10</v>
      </c>
      <c r="H163" s="130"/>
      <c r="I163" s="184"/>
      <c r="J163" s="138"/>
      <c r="K163" s="138"/>
      <c r="L163" s="138"/>
      <c r="M163" s="138"/>
      <c r="N163" s="138"/>
      <c r="O163" s="138"/>
      <c r="P163" s="138"/>
      <c r="Q163" s="138"/>
      <c r="R163" s="138"/>
      <c r="S163" s="138"/>
      <c r="T163" s="138"/>
      <c r="U163" s="138"/>
      <c r="V163" s="138"/>
      <c r="W163" s="138"/>
      <c r="X163" s="138"/>
    </row>
    <row r="164" spans="1:24">
      <c r="A164" s="129">
        <f t="shared" si="13"/>
        <v>137</v>
      </c>
      <c r="B164" s="128" t="s">
        <v>436</v>
      </c>
      <c r="C164" s="130">
        <v>5</v>
      </c>
      <c r="D164" s="128"/>
      <c r="E164" s="130">
        <v>5</v>
      </c>
      <c r="F164" s="169" t="s">
        <v>662</v>
      </c>
      <c r="G164" s="130" t="s">
        <v>9</v>
      </c>
      <c r="H164" s="130"/>
      <c r="I164" s="184">
        <v>2020</v>
      </c>
      <c r="J164" s="138"/>
      <c r="K164" s="138"/>
      <c r="L164" s="138"/>
      <c r="M164" s="138"/>
      <c r="N164" s="138"/>
      <c r="O164" s="138"/>
      <c r="P164" s="138"/>
      <c r="Q164" s="138"/>
      <c r="R164" s="138"/>
      <c r="S164" s="138"/>
      <c r="T164" s="138"/>
      <c r="U164" s="138"/>
      <c r="V164" s="138"/>
      <c r="W164" s="138"/>
      <c r="X164" s="138"/>
    </row>
    <row r="165" spans="1:24">
      <c r="A165" s="129">
        <f t="shared" si="13"/>
        <v>138</v>
      </c>
      <c r="B165" s="128" t="s">
        <v>278</v>
      </c>
      <c r="C165" s="130">
        <v>9</v>
      </c>
      <c r="D165" s="128"/>
      <c r="E165" s="130">
        <v>9</v>
      </c>
      <c r="F165" s="169" t="s">
        <v>663</v>
      </c>
      <c r="G165" s="130" t="s">
        <v>9</v>
      </c>
      <c r="H165" s="130"/>
      <c r="I165" s="184">
        <v>2020</v>
      </c>
      <c r="J165" s="138"/>
      <c r="K165" s="138"/>
      <c r="L165" s="138"/>
      <c r="M165" s="138"/>
      <c r="N165" s="138"/>
      <c r="O165" s="138"/>
      <c r="P165" s="138"/>
      <c r="Q165" s="138"/>
      <c r="R165" s="138"/>
      <c r="S165" s="138"/>
      <c r="T165" s="138"/>
      <c r="U165" s="138"/>
      <c r="V165" s="138"/>
      <c r="W165" s="138"/>
      <c r="X165" s="138"/>
    </row>
    <row r="166" spans="1:24">
      <c r="A166" s="129">
        <f t="shared" si="13"/>
        <v>139</v>
      </c>
      <c r="B166" s="128" t="s">
        <v>437</v>
      </c>
      <c r="C166" s="130">
        <v>0.04</v>
      </c>
      <c r="D166" s="128"/>
      <c r="E166" s="130">
        <v>0.04</v>
      </c>
      <c r="F166" s="169" t="s">
        <v>664</v>
      </c>
      <c r="G166" s="130" t="s">
        <v>9</v>
      </c>
      <c r="H166" s="130"/>
      <c r="I166" s="184"/>
      <c r="J166" s="138"/>
      <c r="K166" s="138"/>
      <c r="L166" s="138"/>
      <c r="M166" s="138"/>
      <c r="N166" s="138"/>
      <c r="O166" s="138"/>
      <c r="P166" s="138"/>
      <c r="Q166" s="138"/>
      <c r="R166" s="138"/>
      <c r="S166" s="138"/>
      <c r="T166" s="138"/>
      <c r="U166" s="138"/>
      <c r="V166" s="138"/>
      <c r="W166" s="138"/>
      <c r="X166" s="138"/>
    </row>
    <row r="167" spans="1:24">
      <c r="A167" s="129">
        <f t="shared" si="13"/>
        <v>140</v>
      </c>
      <c r="B167" s="128" t="s">
        <v>279</v>
      </c>
      <c r="C167" s="130">
        <v>15.36</v>
      </c>
      <c r="D167" s="128"/>
      <c r="E167" s="130">
        <v>15.36</v>
      </c>
      <c r="F167" s="169" t="s">
        <v>665</v>
      </c>
      <c r="G167" s="130" t="s">
        <v>12</v>
      </c>
      <c r="H167" s="130" t="s">
        <v>721</v>
      </c>
      <c r="I167" s="184">
        <v>2017</v>
      </c>
      <c r="J167" s="138"/>
      <c r="K167" s="138"/>
      <c r="L167" s="138"/>
      <c r="M167" s="138"/>
      <c r="N167" s="138"/>
      <c r="O167" s="138"/>
      <c r="P167" s="138"/>
      <c r="Q167" s="138"/>
      <c r="R167" s="138"/>
      <c r="S167" s="138"/>
      <c r="T167" s="138"/>
      <c r="U167" s="138"/>
      <c r="V167" s="138"/>
      <c r="W167" s="138"/>
      <c r="X167" s="138"/>
    </row>
    <row r="168" spans="1:24">
      <c r="A168" s="129">
        <f t="shared" si="13"/>
        <v>141</v>
      </c>
      <c r="B168" s="128" t="s">
        <v>494</v>
      </c>
      <c r="C168" s="130">
        <v>20</v>
      </c>
      <c r="D168" s="128"/>
      <c r="E168" s="130">
        <v>20</v>
      </c>
      <c r="F168" s="169" t="s">
        <v>574</v>
      </c>
      <c r="G168" s="130" t="s">
        <v>12</v>
      </c>
      <c r="H168" s="130"/>
      <c r="I168" s="184">
        <v>2020</v>
      </c>
      <c r="J168" s="138"/>
      <c r="K168" s="138"/>
      <c r="L168" s="138"/>
      <c r="M168" s="138"/>
      <c r="N168" s="138"/>
      <c r="O168" s="138"/>
      <c r="P168" s="138"/>
      <c r="Q168" s="138"/>
      <c r="R168" s="138"/>
      <c r="S168" s="138"/>
      <c r="T168" s="138"/>
      <c r="U168" s="138"/>
      <c r="V168" s="138"/>
      <c r="W168" s="138"/>
      <c r="X168" s="138"/>
    </row>
    <row r="169" spans="1:24">
      <c r="A169" s="129">
        <f t="shared" ref="A169:A185" si="15">MAX(A167:A168)+1</f>
        <v>142</v>
      </c>
      <c r="B169" s="128" t="s">
        <v>438</v>
      </c>
      <c r="C169" s="130">
        <v>10</v>
      </c>
      <c r="D169" s="128"/>
      <c r="E169" s="130">
        <v>10</v>
      </c>
      <c r="F169" s="169" t="s">
        <v>666</v>
      </c>
      <c r="G169" s="130" t="s">
        <v>12</v>
      </c>
      <c r="H169" s="130"/>
      <c r="I169" s="184">
        <v>2018</v>
      </c>
      <c r="J169" s="138"/>
      <c r="K169" s="138"/>
      <c r="L169" s="138"/>
      <c r="M169" s="138"/>
      <c r="N169" s="138"/>
      <c r="O169" s="138"/>
      <c r="P169" s="138"/>
      <c r="Q169" s="138"/>
      <c r="R169" s="138"/>
      <c r="S169" s="138"/>
      <c r="T169" s="138"/>
      <c r="U169" s="138"/>
      <c r="V169" s="138"/>
      <c r="W169" s="138"/>
      <c r="X169" s="138"/>
    </row>
    <row r="170" spans="1:24">
      <c r="A170" s="129">
        <f>MAX(A169:A169)+1</f>
        <v>143</v>
      </c>
      <c r="B170" s="128" t="s">
        <v>439</v>
      </c>
      <c r="C170" s="130">
        <v>5</v>
      </c>
      <c r="D170" s="128"/>
      <c r="E170" s="130">
        <v>5</v>
      </c>
      <c r="F170" s="169" t="s">
        <v>667</v>
      </c>
      <c r="G170" s="130" t="s">
        <v>13</v>
      </c>
      <c r="H170" s="130"/>
      <c r="I170" s="184" t="s">
        <v>566</v>
      </c>
      <c r="J170" s="138"/>
      <c r="K170" s="138"/>
      <c r="L170" s="138"/>
      <c r="M170" s="138"/>
      <c r="N170" s="138"/>
      <c r="O170" s="138"/>
      <c r="P170" s="138"/>
      <c r="Q170" s="138"/>
      <c r="R170" s="138"/>
      <c r="S170" s="138"/>
      <c r="T170" s="138"/>
      <c r="U170" s="138"/>
      <c r="V170" s="138"/>
      <c r="W170" s="138"/>
      <c r="X170" s="138"/>
    </row>
    <row r="171" spans="1:24">
      <c r="A171" s="129">
        <f>MAX(A170:A170)+1</f>
        <v>144</v>
      </c>
      <c r="B171" s="128" t="s">
        <v>280</v>
      </c>
      <c r="C171" s="130">
        <v>8</v>
      </c>
      <c r="D171" s="128"/>
      <c r="E171" s="130">
        <v>8</v>
      </c>
      <c r="F171" s="169" t="s">
        <v>668</v>
      </c>
      <c r="G171" s="130" t="s">
        <v>13</v>
      </c>
      <c r="H171" s="130"/>
      <c r="I171" s="184" t="s">
        <v>566</v>
      </c>
      <c r="J171" s="138"/>
      <c r="K171" s="138"/>
      <c r="L171" s="138"/>
      <c r="M171" s="138"/>
      <c r="N171" s="138"/>
      <c r="O171" s="138"/>
      <c r="P171" s="138"/>
      <c r="Q171" s="138"/>
      <c r="R171" s="138"/>
      <c r="S171" s="138"/>
      <c r="T171" s="138"/>
      <c r="U171" s="138"/>
      <c r="V171" s="138"/>
      <c r="W171" s="138"/>
      <c r="X171" s="138"/>
    </row>
    <row r="172" spans="1:24">
      <c r="A172" s="129">
        <f t="shared" si="15"/>
        <v>145</v>
      </c>
      <c r="B172" s="128" t="s">
        <v>440</v>
      </c>
      <c r="C172" s="130">
        <v>18.63</v>
      </c>
      <c r="D172" s="128"/>
      <c r="E172" s="130">
        <v>18.63</v>
      </c>
      <c r="F172" s="169" t="s">
        <v>669</v>
      </c>
      <c r="G172" s="130" t="s">
        <v>11</v>
      </c>
      <c r="H172" s="130" t="s">
        <v>721</v>
      </c>
      <c r="I172" s="184" t="s">
        <v>566</v>
      </c>
      <c r="J172" s="138"/>
      <c r="K172" s="138"/>
      <c r="L172" s="138"/>
      <c r="M172" s="138"/>
      <c r="N172" s="138"/>
      <c r="O172" s="138"/>
      <c r="P172" s="138"/>
      <c r="Q172" s="138"/>
      <c r="R172" s="138"/>
      <c r="S172" s="138"/>
      <c r="T172" s="138"/>
      <c r="U172" s="138"/>
      <c r="V172" s="138"/>
      <c r="W172" s="138"/>
      <c r="X172" s="138"/>
    </row>
    <row r="173" spans="1:24">
      <c r="A173" s="129">
        <f t="shared" si="15"/>
        <v>146</v>
      </c>
      <c r="B173" s="128" t="s">
        <v>441</v>
      </c>
      <c r="C173" s="130">
        <v>5</v>
      </c>
      <c r="D173" s="128"/>
      <c r="E173" s="130">
        <v>5</v>
      </c>
      <c r="F173" s="169" t="s">
        <v>667</v>
      </c>
      <c r="G173" s="130" t="s">
        <v>11</v>
      </c>
      <c r="H173" s="130" t="s">
        <v>721</v>
      </c>
      <c r="I173" s="184"/>
      <c r="J173" s="138"/>
      <c r="K173" s="138"/>
      <c r="L173" s="138"/>
      <c r="M173" s="138"/>
      <c r="N173" s="138"/>
      <c r="O173" s="138"/>
      <c r="P173" s="138"/>
      <c r="Q173" s="138"/>
      <c r="R173" s="138"/>
      <c r="S173" s="138"/>
      <c r="T173" s="138"/>
      <c r="U173" s="138"/>
      <c r="V173" s="138"/>
      <c r="W173" s="138"/>
      <c r="X173" s="138"/>
    </row>
    <row r="174" spans="1:24">
      <c r="A174" s="129">
        <f t="shared" si="15"/>
        <v>147</v>
      </c>
      <c r="B174" s="128" t="s">
        <v>281</v>
      </c>
      <c r="C174" s="130">
        <v>8.44</v>
      </c>
      <c r="D174" s="128"/>
      <c r="E174" s="130">
        <v>8.44</v>
      </c>
      <c r="F174" s="169" t="s">
        <v>670</v>
      </c>
      <c r="G174" s="130" t="s">
        <v>8</v>
      </c>
      <c r="H174" s="130" t="s">
        <v>721</v>
      </c>
      <c r="I174" s="184" t="s">
        <v>566</v>
      </c>
      <c r="J174" s="138"/>
      <c r="K174" s="138"/>
      <c r="L174" s="138"/>
      <c r="M174" s="138"/>
      <c r="N174" s="138"/>
      <c r="O174" s="138"/>
      <c r="P174" s="138"/>
      <c r="Q174" s="138"/>
      <c r="R174" s="138"/>
      <c r="S174" s="138"/>
      <c r="T174" s="138"/>
      <c r="U174" s="138"/>
      <c r="V174" s="138"/>
      <c r="W174" s="138"/>
      <c r="X174" s="138"/>
    </row>
    <row r="175" spans="1:24">
      <c r="A175" s="129">
        <f t="shared" si="15"/>
        <v>148</v>
      </c>
      <c r="B175" s="128" t="s">
        <v>282</v>
      </c>
      <c r="C175" s="130">
        <v>10</v>
      </c>
      <c r="D175" s="128"/>
      <c r="E175" s="130">
        <v>10</v>
      </c>
      <c r="F175" s="169" t="s">
        <v>671</v>
      </c>
      <c r="G175" s="130" t="s">
        <v>7</v>
      </c>
      <c r="H175" s="130"/>
      <c r="I175" s="184">
        <v>2020</v>
      </c>
      <c r="J175" s="138"/>
      <c r="K175" s="138"/>
      <c r="L175" s="138"/>
      <c r="M175" s="138"/>
      <c r="N175" s="138"/>
      <c r="O175" s="138"/>
      <c r="P175" s="138"/>
      <c r="Q175" s="138"/>
      <c r="R175" s="138"/>
      <c r="S175" s="138"/>
      <c r="T175" s="138"/>
      <c r="U175" s="138"/>
      <c r="V175" s="138"/>
      <c r="W175" s="138"/>
      <c r="X175" s="138"/>
    </row>
    <row r="176" spans="1:24">
      <c r="A176" s="129">
        <f t="shared" si="15"/>
        <v>149</v>
      </c>
      <c r="B176" s="128" t="s">
        <v>283</v>
      </c>
      <c r="C176" s="130">
        <v>0.6</v>
      </c>
      <c r="D176" s="128"/>
      <c r="E176" s="130">
        <v>0.6</v>
      </c>
      <c r="F176" s="169" t="s">
        <v>608</v>
      </c>
      <c r="G176" s="130" t="s">
        <v>7</v>
      </c>
      <c r="H176" s="130"/>
      <c r="I176" s="184">
        <v>2016</v>
      </c>
      <c r="J176" s="138"/>
      <c r="K176" s="138"/>
      <c r="L176" s="138"/>
      <c r="M176" s="138"/>
      <c r="N176" s="138"/>
      <c r="O176" s="138"/>
      <c r="P176" s="138"/>
      <c r="Q176" s="138"/>
      <c r="R176" s="138"/>
      <c r="S176" s="138"/>
      <c r="T176" s="138"/>
      <c r="U176" s="138"/>
      <c r="V176" s="138"/>
      <c r="W176" s="138"/>
      <c r="X176" s="138"/>
    </row>
    <row r="177" spans="1:24">
      <c r="A177" s="129">
        <f t="shared" si="15"/>
        <v>150</v>
      </c>
      <c r="B177" s="128" t="s">
        <v>349</v>
      </c>
      <c r="C177" s="130">
        <v>5</v>
      </c>
      <c r="D177" s="128"/>
      <c r="E177" s="130">
        <v>5</v>
      </c>
      <c r="F177" s="169" t="s">
        <v>672</v>
      </c>
      <c r="G177" s="130" t="s">
        <v>11</v>
      </c>
      <c r="H177" s="130" t="s">
        <v>350</v>
      </c>
      <c r="I177" s="184">
        <v>2018</v>
      </c>
      <c r="J177" s="138"/>
      <c r="K177" s="138"/>
      <c r="L177" s="138"/>
      <c r="M177" s="138"/>
      <c r="N177" s="138"/>
      <c r="O177" s="138"/>
      <c r="P177" s="138"/>
      <c r="Q177" s="138"/>
      <c r="R177" s="138"/>
      <c r="S177" s="138"/>
      <c r="T177" s="138"/>
      <c r="U177" s="138"/>
      <c r="V177" s="138"/>
      <c r="W177" s="138"/>
      <c r="X177" s="138"/>
    </row>
    <row r="178" spans="1:24">
      <c r="A178" s="129">
        <f t="shared" si="15"/>
        <v>151</v>
      </c>
      <c r="B178" s="128" t="s">
        <v>349</v>
      </c>
      <c r="C178" s="130">
        <v>5</v>
      </c>
      <c r="D178" s="128"/>
      <c r="E178" s="130">
        <v>5</v>
      </c>
      <c r="F178" s="169" t="s">
        <v>673</v>
      </c>
      <c r="G178" s="130" t="s">
        <v>7</v>
      </c>
      <c r="H178" s="130" t="s">
        <v>348</v>
      </c>
      <c r="I178" s="184">
        <v>2018</v>
      </c>
      <c r="J178" s="138"/>
      <c r="K178" s="138"/>
      <c r="L178" s="138"/>
      <c r="M178" s="138"/>
      <c r="N178" s="138"/>
      <c r="O178" s="138"/>
      <c r="P178" s="138"/>
      <c r="Q178" s="138"/>
      <c r="R178" s="138"/>
      <c r="S178" s="138"/>
      <c r="T178" s="138"/>
      <c r="U178" s="138"/>
      <c r="V178" s="138"/>
      <c r="W178" s="138"/>
      <c r="X178" s="138"/>
    </row>
    <row r="179" spans="1:24" s="136" customFormat="1">
      <c r="A179" s="129">
        <f t="shared" si="15"/>
        <v>152</v>
      </c>
      <c r="B179" s="128" t="s">
        <v>347</v>
      </c>
      <c r="C179" s="130">
        <v>0.3</v>
      </c>
      <c r="D179" s="128"/>
      <c r="E179" s="130">
        <v>0.3</v>
      </c>
      <c r="F179" s="169" t="s">
        <v>674</v>
      </c>
      <c r="G179" s="130" t="s">
        <v>13</v>
      </c>
      <c r="H179" s="130"/>
      <c r="I179" s="184" t="s">
        <v>566</v>
      </c>
      <c r="J179" s="138"/>
      <c r="K179" s="138"/>
      <c r="L179" s="138"/>
      <c r="M179" s="138"/>
      <c r="N179" s="138"/>
      <c r="O179" s="138"/>
      <c r="P179" s="138"/>
      <c r="Q179" s="138"/>
      <c r="R179" s="138"/>
      <c r="S179" s="138"/>
      <c r="T179" s="138"/>
      <c r="U179" s="138"/>
      <c r="V179" s="138"/>
      <c r="W179" s="138"/>
      <c r="X179" s="138"/>
    </row>
    <row r="180" spans="1:24">
      <c r="A180" s="129">
        <f t="shared" si="15"/>
        <v>153</v>
      </c>
      <c r="B180" s="128" t="s">
        <v>443</v>
      </c>
      <c r="C180" s="130">
        <v>0.55000000000000004</v>
      </c>
      <c r="D180" s="128"/>
      <c r="E180" s="130">
        <v>0.55000000000000004</v>
      </c>
      <c r="F180" s="169" t="s">
        <v>675</v>
      </c>
      <c r="G180" s="130" t="s">
        <v>14</v>
      </c>
      <c r="H180" s="130"/>
      <c r="I180" s="184">
        <v>2017</v>
      </c>
      <c r="J180" s="138"/>
      <c r="K180" s="138"/>
      <c r="L180" s="138"/>
      <c r="M180" s="138"/>
      <c r="N180" s="138"/>
      <c r="O180" s="138"/>
      <c r="P180" s="138"/>
      <c r="Q180" s="138"/>
      <c r="R180" s="138"/>
      <c r="S180" s="138"/>
      <c r="T180" s="138"/>
      <c r="U180" s="138"/>
      <c r="V180" s="138"/>
      <c r="W180" s="138"/>
      <c r="X180" s="138"/>
    </row>
    <row r="181" spans="1:24">
      <c r="A181" s="129">
        <f t="shared" si="15"/>
        <v>154</v>
      </c>
      <c r="B181" s="128" t="s">
        <v>346</v>
      </c>
      <c r="C181" s="130">
        <v>2.86</v>
      </c>
      <c r="D181" s="128"/>
      <c r="E181" s="130">
        <v>2.86</v>
      </c>
      <c r="F181" s="169" t="s">
        <v>676</v>
      </c>
      <c r="G181" s="130" t="s">
        <v>7</v>
      </c>
      <c r="H181" s="130"/>
      <c r="I181" s="184">
        <v>2016</v>
      </c>
      <c r="J181" s="138"/>
      <c r="K181" s="138"/>
      <c r="L181" s="138"/>
      <c r="M181" s="138"/>
      <c r="N181" s="138"/>
      <c r="O181" s="138"/>
      <c r="P181" s="138"/>
      <c r="Q181" s="138"/>
      <c r="R181" s="138"/>
      <c r="S181" s="138"/>
      <c r="T181" s="138"/>
      <c r="U181" s="138"/>
      <c r="V181" s="138"/>
      <c r="W181" s="138"/>
      <c r="X181" s="138"/>
    </row>
    <row r="182" spans="1:24">
      <c r="A182" s="129">
        <f t="shared" si="15"/>
        <v>155</v>
      </c>
      <c r="B182" s="128" t="s">
        <v>442</v>
      </c>
      <c r="C182" s="130">
        <v>2</v>
      </c>
      <c r="D182" s="128"/>
      <c r="E182" s="130">
        <v>2</v>
      </c>
      <c r="F182" s="169" t="s">
        <v>677</v>
      </c>
      <c r="G182" s="130" t="s">
        <v>12</v>
      </c>
      <c r="H182" s="130"/>
      <c r="I182" s="184">
        <v>2016</v>
      </c>
      <c r="J182" s="138"/>
      <c r="K182" s="138"/>
      <c r="L182" s="138"/>
      <c r="M182" s="138"/>
      <c r="N182" s="138"/>
      <c r="O182" s="138"/>
      <c r="P182" s="138"/>
      <c r="Q182" s="138"/>
      <c r="R182" s="138"/>
      <c r="S182" s="138"/>
      <c r="T182" s="138"/>
      <c r="U182" s="138"/>
      <c r="V182" s="138"/>
      <c r="W182" s="138"/>
      <c r="X182" s="138"/>
    </row>
    <row r="183" spans="1:24">
      <c r="A183" s="129">
        <f t="shared" si="15"/>
        <v>156</v>
      </c>
      <c r="B183" s="128" t="s">
        <v>345</v>
      </c>
      <c r="C183" s="130">
        <v>0.35</v>
      </c>
      <c r="D183" s="128"/>
      <c r="E183" s="130">
        <v>0.35</v>
      </c>
      <c r="F183" s="169" t="s">
        <v>678</v>
      </c>
      <c r="G183" s="130" t="s">
        <v>15</v>
      </c>
      <c r="H183" s="130"/>
      <c r="I183" s="184">
        <v>2016</v>
      </c>
      <c r="J183" s="138"/>
      <c r="K183" s="138"/>
      <c r="L183" s="138"/>
      <c r="M183" s="138"/>
      <c r="N183" s="138"/>
      <c r="O183" s="138"/>
      <c r="P183" s="138"/>
      <c r="Q183" s="138"/>
      <c r="R183" s="138"/>
      <c r="S183" s="138"/>
      <c r="T183" s="138"/>
      <c r="U183" s="138"/>
      <c r="V183" s="138"/>
      <c r="W183" s="138"/>
      <c r="X183" s="138"/>
    </row>
    <row r="184" spans="1:24">
      <c r="A184" s="129">
        <f t="shared" si="15"/>
        <v>157</v>
      </c>
      <c r="B184" s="128" t="s">
        <v>285</v>
      </c>
      <c r="C184" s="130">
        <v>22.8</v>
      </c>
      <c r="D184" s="128"/>
      <c r="E184" s="130">
        <v>22.8</v>
      </c>
      <c r="F184" s="169" t="s">
        <v>679</v>
      </c>
      <c r="G184" s="130" t="s">
        <v>7</v>
      </c>
      <c r="H184" s="130"/>
      <c r="I184" s="184" t="s">
        <v>566</v>
      </c>
      <c r="J184" s="138"/>
      <c r="K184" s="138"/>
      <c r="L184" s="138"/>
      <c r="M184" s="138"/>
      <c r="N184" s="138"/>
      <c r="O184" s="138"/>
      <c r="P184" s="138"/>
      <c r="Q184" s="138"/>
      <c r="R184" s="138"/>
      <c r="S184" s="138"/>
      <c r="T184" s="138"/>
      <c r="U184" s="138"/>
      <c r="V184" s="138"/>
      <c r="W184" s="138"/>
      <c r="X184" s="138"/>
    </row>
    <row r="185" spans="1:24">
      <c r="A185" s="129">
        <f t="shared" si="15"/>
        <v>158</v>
      </c>
      <c r="B185" s="128" t="s">
        <v>286</v>
      </c>
      <c r="C185" s="130">
        <v>10</v>
      </c>
      <c r="D185" s="128"/>
      <c r="E185" s="130">
        <v>10</v>
      </c>
      <c r="F185" s="169" t="s">
        <v>666</v>
      </c>
      <c r="G185" s="130" t="s">
        <v>7</v>
      </c>
      <c r="H185" s="130"/>
      <c r="I185" s="184" t="s">
        <v>566</v>
      </c>
      <c r="J185" s="138"/>
      <c r="K185" s="138"/>
      <c r="L185" s="138"/>
      <c r="M185" s="138"/>
      <c r="N185" s="138"/>
      <c r="O185" s="138"/>
      <c r="P185" s="138"/>
      <c r="Q185" s="138"/>
      <c r="R185" s="138"/>
      <c r="S185" s="138"/>
      <c r="T185" s="138"/>
      <c r="U185" s="138"/>
      <c r="V185" s="138"/>
      <c r="W185" s="138"/>
      <c r="X185" s="138"/>
    </row>
    <row r="186" spans="1:24">
      <c r="A186" s="139" t="s">
        <v>103</v>
      </c>
      <c r="B186" s="99" t="s">
        <v>102</v>
      </c>
      <c r="C186" s="183">
        <f>SUM(C187:C190)</f>
        <v>0.62</v>
      </c>
      <c r="D186" s="99"/>
      <c r="E186" s="183">
        <f>SUM(E187:E190)</f>
        <v>0.62</v>
      </c>
      <c r="F186" s="185"/>
      <c r="G186" s="183">
        <f>SUM(G187:G190)</f>
        <v>0</v>
      </c>
      <c r="H186" s="183">
        <f>SUM(H187:H190)</f>
        <v>0</v>
      </c>
      <c r="I186" s="184"/>
      <c r="J186" s="138"/>
      <c r="K186" s="138"/>
      <c r="L186" s="138"/>
      <c r="M186" s="138"/>
      <c r="N186" s="138"/>
      <c r="O186" s="138"/>
      <c r="P186" s="138"/>
      <c r="Q186" s="138"/>
      <c r="R186" s="138"/>
      <c r="S186" s="138"/>
      <c r="T186" s="138"/>
      <c r="U186" s="138"/>
      <c r="V186" s="138"/>
      <c r="W186" s="138"/>
      <c r="X186" s="138"/>
    </row>
    <row r="187" spans="1:24">
      <c r="A187" s="129">
        <f t="shared" ref="A187:A190" si="16">MAX(A185:A186)+1</f>
        <v>159</v>
      </c>
      <c r="B187" s="98" t="s">
        <v>287</v>
      </c>
      <c r="C187" s="130">
        <v>0.44</v>
      </c>
      <c r="D187" s="98"/>
      <c r="E187" s="130">
        <v>0.44</v>
      </c>
      <c r="F187" s="169" t="s">
        <v>614</v>
      </c>
      <c r="G187" s="130" t="s">
        <v>14</v>
      </c>
      <c r="H187" s="130" t="s">
        <v>721</v>
      </c>
      <c r="I187" s="184" t="s">
        <v>566</v>
      </c>
      <c r="J187" s="138"/>
      <c r="K187" s="138"/>
      <c r="L187" s="138"/>
      <c r="M187" s="138"/>
      <c r="N187" s="138"/>
      <c r="O187" s="138"/>
      <c r="P187" s="138"/>
      <c r="Q187" s="138"/>
      <c r="R187" s="138"/>
      <c r="S187" s="138"/>
      <c r="T187" s="138"/>
      <c r="U187" s="138"/>
      <c r="V187" s="138"/>
      <c r="W187" s="138"/>
      <c r="X187" s="138"/>
    </row>
    <row r="188" spans="1:24">
      <c r="A188" s="129">
        <f t="shared" si="16"/>
        <v>160</v>
      </c>
      <c r="B188" s="128" t="s">
        <v>288</v>
      </c>
      <c r="C188" s="130">
        <v>0.05</v>
      </c>
      <c r="D188" s="128"/>
      <c r="E188" s="130">
        <v>0.05</v>
      </c>
      <c r="F188" s="169" t="s">
        <v>652</v>
      </c>
      <c r="G188" s="130" t="s">
        <v>9</v>
      </c>
      <c r="H188" s="130" t="s">
        <v>344</v>
      </c>
      <c r="I188" s="184">
        <v>2017</v>
      </c>
      <c r="J188" s="138"/>
      <c r="K188" s="138"/>
      <c r="L188" s="138"/>
      <c r="M188" s="138"/>
      <c r="N188" s="138"/>
      <c r="O188" s="138"/>
      <c r="P188" s="138"/>
      <c r="Q188" s="138"/>
      <c r="R188" s="138"/>
      <c r="S188" s="138"/>
      <c r="T188" s="138"/>
      <c r="U188" s="138"/>
      <c r="V188" s="138"/>
      <c r="W188" s="138"/>
      <c r="X188" s="138"/>
    </row>
    <row r="189" spans="1:24">
      <c r="A189" s="129">
        <f t="shared" si="16"/>
        <v>161</v>
      </c>
      <c r="B189" s="128" t="s">
        <v>444</v>
      </c>
      <c r="C189" s="130">
        <v>0.11</v>
      </c>
      <c r="D189" s="128"/>
      <c r="E189" s="130">
        <v>0.11</v>
      </c>
      <c r="F189" s="169" t="s">
        <v>680</v>
      </c>
      <c r="G189" s="130" t="s">
        <v>9</v>
      </c>
      <c r="H189" s="130"/>
      <c r="I189" s="184">
        <v>2018</v>
      </c>
      <c r="J189" s="138"/>
      <c r="K189" s="138"/>
      <c r="L189" s="138"/>
      <c r="M189" s="138"/>
      <c r="N189" s="138"/>
      <c r="O189" s="138"/>
      <c r="P189" s="138"/>
      <c r="Q189" s="138"/>
      <c r="R189" s="138"/>
      <c r="S189" s="138"/>
      <c r="T189" s="138"/>
      <c r="U189" s="138"/>
      <c r="V189" s="138"/>
      <c r="W189" s="138"/>
      <c r="X189" s="138"/>
    </row>
    <row r="190" spans="1:24">
      <c r="A190" s="129">
        <f t="shared" si="16"/>
        <v>162</v>
      </c>
      <c r="B190" s="128" t="s">
        <v>289</v>
      </c>
      <c r="C190" s="130">
        <v>0.02</v>
      </c>
      <c r="D190" s="128"/>
      <c r="E190" s="130">
        <v>0.02</v>
      </c>
      <c r="F190" s="169" t="s">
        <v>681</v>
      </c>
      <c r="G190" s="130" t="s">
        <v>11</v>
      </c>
      <c r="H190" s="130"/>
      <c r="I190" s="184">
        <v>2020</v>
      </c>
      <c r="J190" s="138"/>
      <c r="K190" s="138"/>
      <c r="L190" s="138"/>
      <c r="M190" s="138"/>
      <c r="N190" s="138"/>
      <c r="O190" s="138"/>
      <c r="P190" s="138"/>
      <c r="Q190" s="138"/>
      <c r="R190" s="138"/>
      <c r="S190" s="138"/>
      <c r="T190" s="138"/>
      <c r="U190" s="138"/>
      <c r="V190" s="138"/>
      <c r="W190" s="138"/>
      <c r="X190" s="138"/>
    </row>
    <row r="191" spans="1:24">
      <c r="A191" s="139" t="s">
        <v>110</v>
      </c>
      <c r="B191" s="99" t="s">
        <v>109</v>
      </c>
      <c r="C191" s="183">
        <f>SUM(C192:C194)</f>
        <v>2.66</v>
      </c>
      <c r="D191" s="99"/>
      <c r="E191" s="183">
        <f>SUM(E192:E194)</f>
        <v>2.66</v>
      </c>
      <c r="F191" s="185"/>
      <c r="G191" s="183">
        <f>SUM(G192:G194)</f>
        <v>0</v>
      </c>
      <c r="H191" s="183">
        <f>SUM(H192:H194)</f>
        <v>0</v>
      </c>
      <c r="I191" s="184"/>
      <c r="J191" s="138"/>
      <c r="K191" s="138"/>
      <c r="L191" s="138"/>
      <c r="M191" s="138"/>
      <c r="N191" s="138"/>
      <c r="O191" s="138"/>
      <c r="P191" s="138"/>
      <c r="Q191" s="138"/>
      <c r="R191" s="138"/>
      <c r="S191" s="138"/>
      <c r="T191" s="138"/>
      <c r="U191" s="138"/>
      <c r="V191" s="138"/>
      <c r="W191" s="138"/>
      <c r="X191" s="138"/>
    </row>
    <row r="192" spans="1:24">
      <c r="A192" s="129">
        <f t="shared" ref="A192:A194" si="17">MAX(A190:A191)+1</f>
        <v>163</v>
      </c>
      <c r="B192" s="128" t="s">
        <v>445</v>
      </c>
      <c r="C192" s="130">
        <v>0.5</v>
      </c>
      <c r="D192" s="128"/>
      <c r="E192" s="130">
        <v>0.5</v>
      </c>
      <c r="F192" s="169" t="s">
        <v>594</v>
      </c>
      <c r="G192" s="130" t="s">
        <v>13</v>
      </c>
      <c r="H192" s="130"/>
      <c r="I192" s="184" t="s">
        <v>566</v>
      </c>
      <c r="J192" s="138"/>
      <c r="K192" s="138"/>
      <c r="L192" s="138"/>
      <c r="M192" s="138"/>
      <c r="N192" s="138"/>
      <c r="O192" s="138"/>
      <c r="P192" s="138"/>
      <c r="Q192" s="138"/>
      <c r="R192" s="138"/>
      <c r="S192" s="138"/>
      <c r="T192" s="138"/>
      <c r="U192" s="138"/>
      <c r="V192" s="138"/>
      <c r="W192" s="138"/>
      <c r="X192" s="138"/>
    </row>
    <row r="193" spans="1:24">
      <c r="A193" s="129">
        <f t="shared" si="17"/>
        <v>164</v>
      </c>
      <c r="B193" s="128" t="s">
        <v>290</v>
      </c>
      <c r="C193" s="130">
        <v>1.1000000000000001</v>
      </c>
      <c r="D193" s="128"/>
      <c r="E193" s="130">
        <v>1.1000000000000001</v>
      </c>
      <c r="F193" s="169" t="s">
        <v>682</v>
      </c>
      <c r="G193" s="130" t="s">
        <v>12</v>
      </c>
      <c r="H193" s="130" t="s">
        <v>343</v>
      </c>
      <c r="I193" s="184">
        <v>2019</v>
      </c>
      <c r="J193" s="138"/>
      <c r="K193" s="138"/>
      <c r="L193" s="138"/>
      <c r="M193" s="138"/>
      <c r="N193" s="138"/>
      <c r="O193" s="138"/>
      <c r="P193" s="138"/>
      <c r="Q193" s="138"/>
      <c r="R193" s="138"/>
      <c r="S193" s="138"/>
      <c r="T193" s="138"/>
      <c r="U193" s="138"/>
      <c r="V193" s="138"/>
      <c r="W193" s="138"/>
      <c r="X193" s="138"/>
    </row>
    <row r="194" spans="1:24">
      <c r="A194" s="129">
        <f t="shared" si="17"/>
        <v>165</v>
      </c>
      <c r="B194" s="128" t="s">
        <v>472</v>
      </c>
      <c r="C194" s="130">
        <v>1.06</v>
      </c>
      <c r="D194" s="128"/>
      <c r="E194" s="130">
        <v>1.06</v>
      </c>
      <c r="F194" s="169" t="s">
        <v>683</v>
      </c>
      <c r="G194" s="130" t="s">
        <v>12</v>
      </c>
      <c r="H194" s="130"/>
      <c r="I194" s="184">
        <v>2019</v>
      </c>
      <c r="J194" s="138"/>
      <c r="K194" s="138"/>
      <c r="L194" s="138"/>
      <c r="M194" s="138"/>
      <c r="N194" s="138"/>
      <c r="O194" s="138"/>
      <c r="P194" s="138"/>
      <c r="Q194" s="138"/>
      <c r="R194" s="138"/>
      <c r="S194" s="138"/>
      <c r="T194" s="138"/>
      <c r="U194" s="138"/>
      <c r="V194" s="138"/>
      <c r="W194" s="138"/>
      <c r="X194" s="138"/>
    </row>
    <row r="195" spans="1:24">
      <c r="A195" s="139" t="s">
        <v>113</v>
      </c>
      <c r="B195" s="99" t="s">
        <v>112</v>
      </c>
      <c r="C195" s="183">
        <f>SUM(C196:C208)</f>
        <v>23.900000000000002</v>
      </c>
      <c r="D195" s="99"/>
      <c r="E195" s="183">
        <f>SUM(E196:E208)</f>
        <v>23.900000000000002</v>
      </c>
      <c r="F195" s="185"/>
      <c r="G195" s="183">
        <f>SUM(G196:G208)</f>
        <v>0</v>
      </c>
      <c r="H195" s="183">
        <f>SUM(H196:H208)</f>
        <v>0</v>
      </c>
      <c r="I195" s="184"/>
      <c r="J195" s="138"/>
      <c r="K195" s="138"/>
      <c r="L195" s="138"/>
      <c r="M195" s="138"/>
      <c r="N195" s="138"/>
      <c r="O195" s="138"/>
      <c r="P195" s="138"/>
      <c r="Q195" s="138"/>
      <c r="R195" s="138"/>
      <c r="S195" s="138"/>
      <c r="T195" s="138"/>
      <c r="U195" s="138"/>
      <c r="V195" s="138"/>
      <c r="W195" s="138"/>
      <c r="X195" s="138"/>
    </row>
    <row r="196" spans="1:24">
      <c r="A196" s="129">
        <f t="shared" ref="A196:A208" si="18">MAX(A194:A195)+1</f>
        <v>166</v>
      </c>
      <c r="B196" s="98" t="s">
        <v>291</v>
      </c>
      <c r="C196" s="130">
        <v>1</v>
      </c>
      <c r="D196" s="98"/>
      <c r="E196" s="130">
        <v>1</v>
      </c>
      <c r="F196" s="169" t="s">
        <v>684</v>
      </c>
      <c r="G196" s="130" t="s">
        <v>14</v>
      </c>
      <c r="H196" s="130"/>
      <c r="I196" s="184">
        <v>2017</v>
      </c>
      <c r="J196" s="138"/>
      <c r="K196" s="138"/>
      <c r="L196" s="138"/>
      <c r="M196" s="138"/>
      <c r="N196" s="138"/>
      <c r="O196" s="138"/>
      <c r="P196" s="138"/>
      <c r="Q196" s="138"/>
      <c r="R196" s="138"/>
      <c r="S196" s="138"/>
      <c r="T196" s="138"/>
      <c r="U196" s="138"/>
      <c r="V196" s="138"/>
      <c r="W196" s="138"/>
      <c r="X196" s="138"/>
    </row>
    <row r="197" spans="1:24">
      <c r="A197" s="129">
        <f t="shared" si="18"/>
        <v>167</v>
      </c>
      <c r="B197" s="128" t="s">
        <v>446</v>
      </c>
      <c r="C197" s="130">
        <v>1</v>
      </c>
      <c r="D197" s="128"/>
      <c r="E197" s="130">
        <v>1</v>
      </c>
      <c r="F197" s="169" t="s">
        <v>642</v>
      </c>
      <c r="G197" s="130" t="s">
        <v>7</v>
      </c>
      <c r="H197" s="130" t="s">
        <v>371</v>
      </c>
      <c r="I197" s="184">
        <v>2017</v>
      </c>
      <c r="J197" s="138"/>
      <c r="K197" s="138"/>
      <c r="L197" s="138"/>
      <c r="M197" s="138"/>
      <c r="N197" s="138"/>
      <c r="O197" s="138"/>
      <c r="P197" s="138"/>
      <c r="Q197" s="138"/>
      <c r="R197" s="138"/>
      <c r="S197" s="138"/>
      <c r="T197" s="138"/>
      <c r="U197" s="138"/>
      <c r="V197" s="138"/>
      <c r="W197" s="138"/>
      <c r="X197" s="138"/>
    </row>
    <row r="198" spans="1:24">
      <c r="A198" s="129">
        <f t="shared" si="18"/>
        <v>168</v>
      </c>
      <c r="B198" s="128" t="s">
        <v>447</v>
      </c>
      <c r="C198" s="130">
        <v>0.5</v>
      </c>
      <c r="D198" s="128"/>
      <c r="E198" s="130">
        <v>0.5</v>
      </c>
      <c r="F198" s="169" t="s">
        <v>685</v>
      </c>
      <c r="G198" s="130" t="s">
        <v>7</v>
      </c>
      <c r="H198" s="130" t="s">
        <v>448</v>
      </c>
      <c r="I198" s="184">
        <v>2017</v>
      </c>
      <c r="J198" s="138"/>
      <c r="K198" s="138"/>
      <c r="L198" s="138"/>
      <c r="M198" s="138"/>
      <c r="N198" s="138"/>
      <c r="O198" s="138"/>
      <c r="P198" s="138"/>
      <c r="Q198" s="138"/>
      <c r="R198" s="138"/>
      <c r="S198" s="138"/>
      <c r="T198" s="138"/>
      <c r="U198" s="138"/>
      <c r="V198" s="138"/>
      <c r="W198" s="138"/>
      <c r="X198" s="138"/>
    </row>
    <row r="199" spans="1:24">
      <c r="A199" s="129">
        <f t="shared" si="18"/>
        <v>169</v>
      </c>
      <c r="B199" s="128" t="s">
        <v>449</v>
      </c>
      <c r="C199" s="130">
        <v>0.5</v>
      </c>
      <c r="D199" s="128"/>
      <c r="E199" s="130">
        <v>0.5</v>
      </c>
      <c r="F199" s="169" t="s">
        <v>594</v>
      </c>
      <c r="G199" s="130" t="s">
        <v>9</v>
      </c>
      <c r="H199" s="130"/>
      <c r="I199" s="184" t="s">
        <v>566</v>
      </c>
      <c r="J199" s="138"/>
      <c r="K199" s="138"/>
      <c r="L199" s="138"/>
      <c r="M199" s="138"/>
      <c r="N199" s="138"/>
      <c r="O199" s="138"/>
      <c r="P199" s="138"/>
      <c r="Q199" s="138"/>
      <c r="R199" s="138"/>
      <c r="S199" s="138"/>
      <c r="T199" s="138"/>
      <c r="U199" s="138"/>
      <c r="V199" s="138"/>
      <c r="W199" s="138"/>
      <c r="X199" s="138"/>
    </row>
    <row r="200" spans="1:24">
      <c r="A200" s="129">
        <f t="shared" si="18"/>
        <v>170</v>
      </c>
      <c r="B200" s="128" t="s">
        <v>450</v>
      </c>
      <c r="C200" s="130">
        <v>0.5</v>
      </c>
      <c r="D200" s="128"/>
      <c r="E200" s="130">
        <v>0.5</v>
      </c>
      <c r="F200" s="169" t="s">
        <v>594</v>
      </c>
      <c r="G200" s="130" t="s">
        <v>9</v>
      </c>
      <c r="H200" s="130"/>
      <c r="I200" s="184">
        <v>2017</v>
      </c>
      <c r="J200" s="138"/>
      <c r="K200" s="138"/>
      <c r="L200" s="138"/>
      <c r="M200" s="138"/>
      <c r="N200" s="138"/>
      <c r="O200" s="138"/>
      <c r="P200" s="138"/>
      <c r="Q200" s="138"/>
      <c r="R200" s="138"/>
      <c r="S200" s="138"/>
      <c r="T200" s="138"/>
      <c r="U200" s="138"/>
      <c r="V200" s="138"/>
      <c r="W200" s="138"/>
      <c r="X200" s="138"/>
    </row>
    <row r="201" spans="1:24">
      <c r="A201" s="129">
        <f t="shared" si="18"/>
        <v>171</v>
      </c>
      <c r="B201" s="128" t="s">
        <v>451</v>
      </c>
      <c r="C201" s="130">
        <v>9</v>
      </c>
      <c r="D201" s="128"/>
      <c r="E201" s="130">
        <v>9</v>
      </c>
      <c r="F201" s="169" t="s">
        <v>583</v>
      </c>
      <c r="G201" s="130" t="s">
        <v>12</v>
      </c>
      <c r="H201" s="130"/>
      <c r="I201" s="184">
        <v>2020</v>
      </c>
      <c r="J201" s="138"/>
      <c r="K201" s="138"/>
      <c r="L201" s="138"/>
      <c r="M201" s="138"/>
      <c r="N201" s="138"/>
      <c r="O201" s="138"/>
      <c r="P201" s="138"/>
      <c r="Q201" s="138"/>
      <c r="R201" s="138"/>
      <c r="S201" s="138"/>
      <c r="T201" s="138"/>
      <c r="U201" s="138"/>
      <c r="V201" s="138"/>
      <c r="W201" s="138"/>
      <c r="X201" s="138"/>
    </row>
    <row r="202" spans="1:24">
      <c r="A202" s="129">
        <f t="shared" si="18"/>
        <v>172</v>
      </c>
      <c r="B202" s="128" t="s">
        <v>452</v>
      </c>
      <c r="C202" s="130">
        <v>0.4</v>
      </c>
      <c r="D202" s="128"/>
      <c r="E202" s="130">
        <v>0.4</v>
      </c>
      <c r="F202" s="169" t="s">
        <v>606</v>
      </c>
      <c r="G202" s="130" t="s">
        <v>13</v>
      </c>
      <c r="H202" s="130"/>
      <c r="I202" s="184">
        <v>2020</v>
      </c>
      <c r="J202" s="138"/>
      <c r="K202" s="138"/>
      <c r="L202" s="138"/>
      <c r="M202" s="138"/>
      <c r="N202" s="138"/>
      <c r="O202" s="138"/>
      <c r="P202" s="138"/>
      <c r="Q202" s="138"/>
      <c r="R202" s="138"/>
      <c r="S202" s="138"/>
      <c r="T202" s="138"/>
      <c r="U202" s="138"/>
      <c r="V202" s="138"/>
      <c r="W202" s="138"/>
      <c r="X202" s="138"/>
    </row>
    <row r="203" spans="1:24">
      <c r="A203" s="129">
        <f t="shared" si="18"/>
        <v>173</v>
      </c>
      <c r="B203" s="128" t="s">
        <v>292</v>
      </c>
      <c r="C203" s="130">
        <v>0.5</v>
      </c>
      <c r="D203" s="128"/>
      <c r="E203" s="130">
        <v>0.5</v>
      </c>
      <c r="F203" s="169" t="s">
        <v>593</v>
      </c>
      <c r="G203" s="130" t="s">
        <v>13</v>
      </c>
      <c r="H203" s="130"/>
      <c r="I203" s="184">
        <v>2020</v>
      </c>
      <c r="J203" s="138"/>
      <c r="K203" s="138"/>
      <c r="L203" s="138"/>
      <c r="M203" s="138"/>
      <c r="N203" s="138"/>
      <c r="O203" s="138"/>
      <c r="P203" s="138"/>
      <c r="Q203" s="138"/>
      <c r="R203" s="138"/>
      <c r="S203" s="138"/>
      <c r="T203" s="138"/>
      <c r="U203" s="138"/>
      <c r="V203" s="138"/>
      <c r="W203" s="138"/>
      <c r="X203" s="138"/>
    </row>
    <row r="204" spans="1:24">
      <c r="A204" s="129">
        <f t="shared" si="18"/>
        <v>174</v>
      </c>
      <c r="B204" s="128" t="s">
        <v>453</v>
      </c>
      <c r="C204" s="130">
        <v>0.2</v>
      </c>
      <c r="D204" s="128"/>
      <c r="E204" s="130">
        <v>0.2</v>
      </c>
      <c r="F204" s="169" t="s">
        <v>571</v>
      </c>
      <c r="G204" s="130" t="s">
        <v>13</v>
      </c>
      <c r="H204" s="130"/>
      <c r="I204" s="184">
        <v>2020</v>
      </c>
      <c r="J204" s="138"/>
      <c r="K204" s="138"/>
      <c r="L204" s="138"/>
      <c r="M204" s="138"/>
      <c r="N204" s="138"/>
      <c r="O204" s="138"/>
      <c r="P204" s="138"/>
      <c r="Q204" s="138"/>
      <c r="R204" s="138"/>
      <c r="S204" s="138"/>
      <c r="T204" s="138"/>
      <c r="U204" s="138"/>
      <c r="V204" s="138"/>
      <c r="W204" s="138"/>
      <c r="X204" s="138"/>
    </row>
    <row r="205" spans="1:24">
      <c r="A205" s="129">
        <f t="shared" si="18"/>
        <v>175</v>
      </c>
      <c r="B205" s="128" t="s">
        <v>293</v>
      </c>
      <c r="C205" s="130">
        <v>3</v>
      </c>
      <c r="D205" s="128"/>
      <c r="E205" s="130">
        <v>3</v>
      </c>
      <c r="F205" s="169" t="s">
        <v>647</v>
      </c>
      <c r="G205" s="130" t="s">
        <v>11</v>
      </c>
      <c r="H205" s="130" t="s">
        <v>721</v>
      </c>
      <c r="I205" s="184" t="s">
        <v>566</v>
      </c>
      <c r="J205" s="138"/>
      <c r="K205" s="138"/>
      <c r="L205" s="138"/>
      <c r="M205" s="138"/>
      <c r="N205" s="138"/>
      <c r="O205" s="138"/>
      <c r="P205" s="138"/>
      <c r="Q205" s="138"/>
      <c r="R205" s="138"/>
      <c r="S205" s="138"/>
      <c r="T205" s="138"/>
      <c r="U205" s="138"/>
      <c r="V205" s="138"/>
      <c r="W205" s="138"/>
      <c r="X205" s="138"/>
    </row>
    <row r="206" spans="1:24">
      <c r="A206" s="129">
        <f t="shared" si="18"/>
        <v>176</v>
      </c>
      <c r="B206" s="128" t="s">
        <v>454</v>
      </c>
      <c r="C206" s="130">
        <v>1.8</v>
      </c>
      <c r="D206" s="128"/>
      <c r="E206" s="130">
        <v>1.8</v>
      </c>
      <c r="F206" s="169" t="s">
        <v>686</v>
      </c>
      <c r="G206" s="130" t="s">
        <v>8</v>
      </c>
      <c r="H206" s="130" t="s">
        <v>721</v>
      </c>
      <c r="I206" s="184" t="s">
        <v>566</v>
      </c>
      <c r="J206" s="138"/>
      <c r="K206" s="138"/>
      <c r="L206" s="138"/>
      <c r="M206" s="138"/>
      <c r="N206" s="138"/>
      <c r="O206" s="138"/>
      <c r="P206" s="138"/>
      <c r="Q206" s="138"/>
      <c r="R206" s="138"/>
      <c r="S206" s="138"/>
      <c r="T206" s="138"/>
      <c r="U206" s="138"/>
      <c r="V206" s="138"/>
      <c r="W206" s="138"/>
      <c r="X206" s="138"/>
    </row>
    <row r="207" spans="1:24">
      <c r="A207" s="129">
        <f t="shared" si="18"/>
        <v>177</v>
      </c>
      <c r="B207" s="128" t="s">
        <v>294</v>
      </c>
      <c r="C207" s="130">
        <v>0.5</v>
      </c>
      <c r="D207" s="128"/>
      <c r="E207" s="130">
        <v>0.5</v>
      </c>
      <c r="F207" s="169" t="s">
        <v>594</v>
      </c>
      <c r="G207" s="130" t="s">
        <v>15</v>
      </c>
      <c r="H207" s="130"/>
      <c r="I207" s="184">
        <v>2017</v>
      </c>
      <c r="J207" s="138"/>
      <c r="K207" s="138"/>
      <c r="L207" s="138"/>
      <c r="M207" s="138"/>
      <c r="N207" s="138"/>
      <c r="O207" s="138"/>
      <c r="P207" s="138"/>
      <c r="Q207" s="138"/>
      <c r="R207" s="138"/>
      <c r="S207" s="138"/>
      <c r="T207" s="138"/>
      <c r="U207" s="138"/>
      <c r="V207" s="138"/>
      <c r="W207" s="138"/>
      <c r="X207" s="138"/>
    </row>
    <row r="208" spans="1:24">
      <c r="A208" s="129">
        <f t="shared" si="18"/>
        <v>178</v>
      </c>
      <c r="B208" s="128" t="s">
        <v>295</v>
      </c>
      <c r="C208" s="130">
        <v>5</v>
      </c>
      <c r="D208" s="128"/>
      <c r="E208" s="130">
        <v>5</v>
      </c>
      <c r="F208" s="169" t="s">
        <v>667</v>
      </c>
      <c r="G208" s="130" t="s">
        <v>7</v>
      </c>
      <c r="H208" s="130"/>
      <c r="I208" s="184" t="s">
        <v>566</v>
      </c>
      <c r="J208" s="138"/>
      <c r="K208" s="138"/>
      <c r="L208" s="138"/>
      <c r="M208" s="138"/>
      <c r="N208" s="138"/>
      <c r="O208" s="138"/>
      <c r="P208" s="138"/>
      <c r="Q208" s="138"/>
      <c r="R208" s="138"/>
      <c r="S208" s="138"/>
      <c r="T208" s="138"/>
      <c r="U208" s="138"/>
      <c r="V208" s="138"/>
      <c r="W208" s="138"/>
      <c r="X208" s="138"/>
    </row>
    <row r="209" spans="1:24">
      <c r="A209" s="139" t="s">
        <v>117</v>
      </c>
      <c r="B209" s="99" t="s">
        <v>116</v>
      </c>
      <c r="C209" s="183">
        <f>SUM(C210:C224)</f>
        <v>5.43</v>
      </c>
      <c r="D209" s="99"/>
      <c r="E209" s="183">
        <f>SUM(E210:E224)</f>
        <v>5.43</v>
      </c>
      <c r="F209" s="185"/>
      <c r="G209" s="183">
        <f>SUM(G210:G224)</f>
        <v>0</v>
      </c>
      <c r="H209" s="183">
        <f>SUM(H210:H224)</f>
        <v>0</v>
      </c>
      <c r="I209" s="184"/>
      <c r="J209" s="138"/>
      <c r="K209" s="138"/>
      <c r="L209" s="138"/>
      <c r="M209" s="138"/>
      <c r="N209" s="138"/>
      <c r="O209" s="138"/>
      <c r="P209" s="138"/>
      <c r="Q209" s="138"/>
      <c r="R209" s="138"/>
      <c r="S209" s="138"/>
      <c r="T209" s="138"/>
      <c r="U209" s="138"/>
      <c r="V209" s="138"/>
      <c r="W209" s="138"/>
      <c r="X209" s="138"/>
    </row>
    <row r="210" spans="1:24">
      <c r="A210" s="129">
        <f t="shared" ref="A210:A224" si="19">MAX(A208:A209)+1</f>
        <v>179</v>
      </c>
      <c r="B210" s="98" t="s">
        <v>456</v>
      </c>
      <c r="C210" s="130">
        <v>0.9</v>
      </c>
      <c r="D210" s="98"/>
      <c r="E210" s="130">
        <v>0.9</v>
      </c>
      <c r="F210" s="169" t="s">
        <v>687</v>
      </c>
      <c r="G210" s="130" t="s">
        <v>14</v>
      </c>
      <c r="H210" s="130"/>
      <c r="I210" s="184">
        <v>2019</v>
      </c>
      <c r="J210" s="138"/>
      <c r="K210" s="138"/>
      <c r="L210" s="138"/>
      <c r="M210" s="138"/>
      <c r="N210" s="138"/>
      <c r="O210" s="138"/>
      <c r="P210" s="138"/>
      <c r="Q210" s="138"/>
      <c r="R210" s="138"/>
      <c r="S210" s="138"/>
      <c r="T210" s="138"/>
      <c r="U210" s="138"/>
      <c r="V210" s="138"/>
      <c r="W210" s="138"/>
      <c r="X210" s="138"/>
    </row>
    <row r="211" spans="1:24">
      <c r="A211" s="129">
        <f t="shared" si="19"/>
        <v>180</v>
      </c>
      <c r="B211" s="128" t="s">
        <v>457</v>
      </c>
      <c r="C211" s="130">
        <v>0.3</v>
      </c>
      <c r="D211" s="128"/>
      <c r="E211" s="130">
        <v>0.3</v>
      </c>
      <c r="F211" s="169" t="s">
        <v>618</v>
      </c>
      <c r="G211" s="130" t="s">
        <v>7</v>
      </c>
      <c r="H211" s="130"/>
      <c r="I211" s="184">
        <v>2020</v>
      </c>
      <c r="J211" s="138"/>
      <c r="K211" s="138"/>
      <c r="L211" s="138"/>
      <c r="M211" s="138"/>
      <c r="N211" s="138"/>
      <c r="O211" s="138"/>
      <c r="P211" s="138"/>
      <c r="Q211" s="138"/>
      <c r="R211" s="138"/>
      <c r="S211" s="138"/>
      <c r="T211" s="138"/>
      <c r="U211" s="138"/>
      <c r="V211" s="138"/>
      <c r="W211" s="138"/>
      <c r="X211" s="138"/>
    </row>
    <row r="212" spans="1:24">
      <c r="A212" s="129">
        <f t="shared" si="19"/>
        <v>181</v>
      </c>
      <c r="B212" s="128" t="s">
        <v>458</v>
      </c>
      <c r="C212" s="130">
        <v>0.3</v>
      </c>
      <c r="D212" s="128"/>
      <c r="E212" s="130">
        <v>0.3</v>
      </c>
      <c r="F212" s="169" t="s">
        <v>654</v>
      </c>
      <c r="G212" s="130" t="s">
        <v>10</v>
      </c>
      <c r="H212" s="130"/>
      <c r="I212" s="184">
        <v>2020</v>
      </c>
      <c r="J212" s="138"/>
      <c r="K212" s="138"/>
      <c r="L212" s="138"/>
      <c r="M212" s="138"/>
      <c r="N212" s="138"/>
      <c r="O212" s="138"/>
      <c r="P212" s="138"/>
      <c r="Q212" s="138"/>
      <c r="R212" s="138"/>
      <c r="S212" s="138"/>
      <c r="T212" s="138"/>
      <c r="U212" s="138"/>
      <c r="V212" s="138"/>
      <c r="W212" s="138"/>
      <c r="X212" s="138"/>
    </row>
    <row r="213" spans="1:24">
      <c r="A213" s="129">
        <f t="shared" si="19"/>
        <v>182</v>
      </c>
      <c r="B213" s="128" t="s">
        <v>459</v>
      </c>
      <c r="C213" s="130">
        <v>0.3</v>
      </c>
      <c r="D213" s="128"/>
      <c r="E213" s="130">
        <v>0.3</v>
      </c>
      <c r="F213" s="169" t="s">
        <v>618</v>
      </c>
      <c r="G213" s="130" t="s">
        <v>15</v>
      </c>
      <c r="H213" s="130"/>
      <c r="I213" s="184">
        <v>2020</v>
      </c>
      <c r="J213" s="138"/>
      <c r="K213" s="138"/>
      <c r="L213" s="138"/>
      <c r="M213" s="138"/>
      <c r="N213" s="138"/>
      <c r="O213" s="138"/>
      <c r="P213" s="138"/>
      <c r="Q213" s="138"/>
      <c r="R213" s="138"/>
      <c r="S213" s="138"/>
      <c r="T213" s="138"/>
      <c r="U213" s="138"/>
      <c r="V213" s="138"/>
      <c r="W213" s="138"/>
      <c r="X213" s="138"/>
    </row>
    <row r="214" spans="1:24">
      <c r="A214" s="129">
        <f t="shared" si="19"/>
        <v>183</v>
      </c>
      <c r="B214" s="128" t="s">
        <v>299</v>
      </c>
      <c r="C214" s="130">
        <v>0.1</v>
      </c>
      <c r="D214" s="128"/>
      <c r="E214" s="130">
        <v>0.1</v>
      </c>
      <c r="F214" s="169" t="s">
        <v>688</v>
      </c>
      <c r="G214" s="130" t="s">
        <v>9</v>
      </c>
      <c r="H214" s="130"/>
      <c r="I214" s="184">
        <v>2020</v>
      </c>
      <c r="J214" s="138"/>
      <c r="K214" s="138"/>
      <c r="L214" s="138"/>
      <c r="M214" s="138"/>
      <c r="N214" s="138"/>
      <c r="O214" s="138"/>
      <c r="P214" s="138"/>
      <c r="Q214" s="138"/>
      <c r="R214" s="138"/>
      <c r="S214" s="138"/>
      <c r="T214" s="138"/>
      <c r="U214" s="138"/>
      <c r="V214" s="138"/>
      <c r="W214" s="138"/>
      <c r="X214" s="138"/>
    </row>
    <row r="215" spans="1:24">
      <c r="A215" s="129">
        <f t="shared" si="19"/>
        <v>184</v>
      </c>
      <c r="B215" s="128" t="s">
        <v>460</v>
      </c>
      <c r="C215" s="130">
        <v>0.45</v>
      </c>
      <c r="D215" s="128"/>
      <c r="E215" s="130">
        <v>0.45</v>
      </c>
      <c r="F215" s="169" t="s">
        <v>689</v>
      </c>
      <c r="G215" s="130" t="s">
        <v>12</v>
      </c>
      <c r="H215" s="130"/>
      <c r="I215" s="184" t="s">
        <v>568</v>
      </c>
      <c r="J215" s="138"/>
      <c r="K215" s="138"/>
      <c r="L215" s="138"/>
      <c r="M215" s="138"/>
      <c r="N215" s="138"/>
      <c r="O215" s="138"/>
      <c r="P215" s="138"/>
      <c r="Q215" s="138"/>
      <c r="R215" s="138"/>
      <c r="S215" s="138"/>
      <c r="T215" s="138"/>
      <c r="U215" s="138"/>
      <c r="V215" s="138"/>
      <c r="W215" s="138"/>
      <c r="X215" s="138"/>
    </row>
    <row r="216" spans="1:24">
      <c r="A216" s="129">
        <f t="shared" si="19"/>
        <v>185</v>
      </c>
      <c r="B216" s="128" t="s">
        <v>300</v>
      </c>
      <c r="C216" s="130">
        <v>0.5</v>
      </c>
      <c r="D216" s="128"/>
      <c r="E216" s="130">
        <v>0.5</v>
      </c>
      <c r="F216" s="169" t="s">
        <v>690</v>
      </c>
      <c r="G216" s="130" t="s">
        <v>13</v>
      </c>
      <c r="H216" s="130"/>
      <c r="I216" s="184">
        <v>2020</v>
      </c>
      <c r="J216" s="138"/>
      <c r="K216" s="138"/>
      <c r="L216" s="138"/>
      <c r="M216" s="138"/>
      <c r="N216" s="138"/>
      <c r="O216" s="138"/>
      <c r="P216" s="138"/>
      <c r="Q216" s="138"/>
      <c r="R216" s="138"/>
      <c r="S216" s="138"/>
      <c r="T216" s="138"/>
      <c r="U216" s="138"/>
      <c r="V216" s="138"/>
      <c r="W216" s="138"/>
      <c r="X216" s="138"/>
    </row>
    <row r="217" spans="1:24">
      <c r="A217" s="129">
        <f t="shared" si="19"/>
        <v>186</v>
      </c>
      <c r="B217" s="128" t="s">
        <v>461</v>
      </c>
      <c r="C217" s="130">
        <v>0.3</v>
      </c>
      <c r="D217" s="128"/>
      <c r="E217" s="130">
        <v>0.3</v>
      </c>
      <c r="F217" s="169" t="s">
        <v>691</v>
      </c>
      <c r="G217" s="130" t="s">
        <v>13</v>
      </c>
      <c r="H217" s="130"/>
      <c r="I217" s="184">
        <v>2019</v>
      </c>
      <c r="J217" s="138"/>
      <c r="K217" s="138"/>
      <c r="L217" s="138"/>
      <c r="M217" s="138"/>
      <c r="N217" s="138"/>
      <c r="O217" s="138"/>
      <c r="P217" s="138"/>
      <c r="Q217" s="138"/>
      <c r="R217" s="138"/>
      <c r="S217" s="138"/>
      <c r="T217" s="138"/>
      <c r="U217" s="138"/>
      <c r="V217" s="138"/>
      <c r="W217" s="138"/>
      <c r="X217" s="138"/>
    </row>
    <row r="218" spans="1:24">
      <c r="A218" s="129">
        <f t="shared" si="19"/>
        <v>187</v>
      </c>
      <c r="B218" s="128" t="s">
        <v>462</v>
      </c>
      <c r="C218" s="130">
        <v>0.4</v>
      </c>
      <c r="D218" s="128"/>
      <c r="E218" s="130">
        <v>0.4</v>
      </c>
      <c r="F218" s="169" t="s">
        <v>606</v>
      </c>
      <c r="G218" s="130" t="s">
        <v>11</v>
      </c>
      <c r="H218" s="130"/>
      <c r="I218" s="184">
        <v>2020</v>
      </c>
      <c r="J218" s="138"/>
      <c r="K218" s="138"/>
      <c r="L218" s="138"/>
      <c r="M218" s="138"/>
      <c r="N218" s="138"/>
      <c r="O218" s="138"/>
      <c r="P218" s="138"/>
      <c r="Q218" s="138"/>
      <c r="R218" s="138"/>
      <c r="S218" s="138"/>
      <c r="T218" s="138"/>
      <c r="U218" s="138"/>
      <c r="V218" s="138"/>
      <c r="W218" s="138"/>
      <c r="X218" s="138"/>
    </row>
    <row r="219" spans="1:24">
      <c r="A219" s="129">
        <f t="shared" si="19"/>
        <v>188</v>
      </c>
      <c r="B219" s="128" t="s">
        <v>463</v>
      </c>
      <c r="C219" s="130">
        <v>0.15</v>
      </c>
      <c r="D219" s="128"/>
      <c r="E219" s="130">
        <v>0.15</v>
      </c>
      <c r="F219" s="169" t="s">
        <v>692</v>
      </c>
      <c r="G219" s="130" t="s">
        <v>11</v>
      </c>
      <c r="H219" s="130"/>
      <c r="I219" s="184">
        <v>2020</v>
      </c>
      <c r="J219" s="138"/>
      <c r="K219" s="138"/>
      <c r="L219" s="138"/>
      <c r="M219" s="138"/>
      <c r="N219" s="138"/>
      <c r="O219" s="138"/>
      <c r="P219" s="138"/>
      <c r="Q219" s="138"/>
      <c r="R219" s="138"/>
      <c r="S219" s="138"/>
      <c r="T219" s="138"/>
      <c r="U219" s="138"/>
      <c r="V219" s="138"/>
      <c r="W219" s="138"/>
      <c r="X219" s="138"/>
    </row>
    <row r="220" spans="1:24">
      <c r="A220" s="129">
        <f t="shared" si="19"/>
        <v>189</v>
      </c>
      <c r="B220" s="128" t="s">
        <v>464</v>
      </c>
      <c r="C220" s="130">
        <v>0.35</v>
      </c>
      <c r="D220" s="128"/>
      <c r="E220" s="130">
        <v>0.35</v>
      </c>
      <c r="F220" s="169" t="s">
        <v>693</v>
      </c>
      <c r="G220" s="130" t="s">
        <v>8</v>
      </c>
      <c r="H220" s="130"/>
      <c r="I220" s="184">
        <v>2020</v>
      </c>
      <c r="J220" s="138"/>
      <c r="K220" s="138"/>
      <c r="L220" s="138"/>
      <c r="M220" s="138"/>
      <c r="N220" s="138"/>
      <c r="O220" s="138"/>
      <c r="P220" s="138"/>
      <c r="Q220" s="138"/>
      <c r="R220" s="138"/>
      <c r="S220" s="138"/>
      <c r="T220" s="138"/>
      <c r="U220" s="138"/>
      <c r="V220" s="138"/>
      <c r="W220" s="138"/>
      <c r="X220" s="138"/>
    </row>
    <row r="221" spans="1:24">
      <c r="A221" s="129">
        <f t="shared" si="19"/>
        <v>190</v>
      </c>
      <c r="B221" s="128" t="s">
        <v>301</v>
      </c>
      <c r="C221" s="130">
        <v>0.38</v>
      </c>
      <c r="D221" s="128"/>
      <c r="E221" s="130">
        <v>0.38</v>
      </c>
      <c r="F221" s="169" t="s">
        <v>694</v>
      </c>
      <c r="G221" s="130" t="s">
        <v>15</v>
      </c>
      <c r="H221" s="130"/>
      <c r="I221" s="184" t="s">
        <v>568</v>
      </c>
      <c r="J221" s="138"/>
      <c r="K221" s="138"/>
      <c r="L221" s="138"/>
      <c r="M221" s="138"/>
      <c r="N221" s="138"/>
      <c r="O221" s="138"/>
      <c r="P221" s="138"/>
      <c r="Q221" s="138"/>
      <c r="R221" s="138"/>
      <c r="S221" s="138"/>
      <c r="T221" s="138"/>
      <c r="U221" s="138"/>
      <c r="V221" s="138"/>
      <c r="W221" s="138"/>
      <c r="X221" s="138"/>
    </row>
    <row r="222" spans="1:24">
      <c r="A222" s="129">
        <f t="shared" si="19"/>
        <v>191</v>
      </c>
      <c r="B222" s="128" t="s">
        <v>302</v>
      </c>
      <c r="C222" s="130">
        <v>0.8</v>
      </c>
      <c r="D222" s="128"/>
      <c r="E222" s="130">
        <v>0.8</v>
      </c>
      <c r="F222" s="169" t="s">
        <v>695</v>
      </c>
      <c r="G222" s="130" t="s">
        <v>12</v>
      </c>
      <c r="H222" s="130" t="s">
        <v>340</v>
      </c>
      <c r="I222" s="184">
        <v>2019</v>
      </c>
      <c r="J222" s="138"/>
      <c r="K222" s="138"/>
      <c r="L222" s="138"/>
      <c r="M222" s="138"/>
      <c r="N222" s="138"/>
      <c r="O222" s="138"/>
      <c r="P222" s="138"/>
      <c r="Q222" s="138"/>
      <c r="R222" s="138"/>
      <c r="S222" s="138"/>
      <c r="T222" s="138"/>
      <c r="U222" s="138"/>
      <c r="V222" s="138"/>
      <c r="W222" s="138"/>
      <c r="X222" s="138"/>
    </row>
    <row r="223" spans="1:24">
      <c r="A223" s="129">
        <f t="shared" si="19"/>
        <v>192</v>
      </c>
      <c r="B223" s="128" t="s">
        <v>302</v>
      </c>
      <c r="C223" s="130">
        <v>0.05</v>
      </c>
      <c r="D223" s="128"/>
      <c r="E223" s="130">
        <v>0.05</v>
      </c>
      <c r="F223" s="169" t="s">
        <v>652</v>
      </c>
      <c r="G223" s="130" t="s">
        <v>9</v>
      </c>
      <c r="H223" s="130"/>
      <c r="I223" s="184" t="s">
        <v>567</v>
      </c>
      <c r="J223" s="138"/>
      <c r="K223" s="138"/>
      <c r="L223" s="138"/>
      <c r="M223" s="138"/>
      <c r="N223" s="138"/>
      <c r="O223" s="138"/>
      <c r="P223" s="138"/>
      <c r="Q223" s="138"/>
      <c r="R223" s="138"/>
      <c r="S223" s="138"/>
      <c r="T223" s="138"/>
      <c r="U223" s="138"/>
      <c r="V223" s="138"/>
      <c r="W223" s="138"/>
      <c r="X223" s="138"/>
    </row>
    <row r="224" spans="1:24">
      <c r="A224" s="129">
        <f t="shared" si="19"/>
        <v>193</v>
      </c>
      <c r="B224" s="128" t="s">
        <v>465</v>
      </c>
      <c r="C224" s="130">
        <v>0.15</v>
      </c>
      <c r="D224" s="128"/>
      <c r="E224" s="130">
        <v>0.15</v>
      </c>
      <c r="F224" s="169" t="s">
        <v>696</v>
      </c>
      <c r="G224" s="130" t="s">
        <v>7</v>
      </c>
      <c r="H224" s="130"/>
      <c r="I224" s="184">
        <v>2020</v>
      </c>
      <c r="J224" s="138"/>
      <c r="K224" s="138"/>
      <c r="L224" s="138"/>
      <c r="M224" s="138"/>
      <c r="N224" s="138"/>
      <c r="O224" s="138"/>
      <c r="P224" s="138"/>
      <c r="Q224" s="138"/>
      <c r="R224" s="138"/>
      <c r="S224" s="138"/>
      <c r="T224" s="138"/>
      <c r="U224" s="138"/>
      <c r="V224" s="138"/>
      <c r="W224" s="138"/>
      <c r="X224" s="138"/>
    </row>
    <row r="225" spans="1:24">
      <c r="A225" s="139" t="s">
        <v>119</v>
      </c>
      <c r="B225" s="99" t="s">
        <v>118</v>
      </c>
      <c r="C225" s="183">
        <f>C226</f>
        <v>3.58</v>
      </c>
      <c r="D225" s="99"/>
      <c r="E225" s="183">
        <f>E226</f>
        <v>3.58</v>
      </c>
      <c r="F225" s="185"/>
      <c r="G225" s="183"/>
      <c r="H225" s="183">
        <f>H226</f>
        <v>0</v>
      </c>
      <c r="I225" s="184"/>
      <c r="J225" s="138"/>
      <c r="K225" s="138"/>
      <c r="L225" s="138"/>
      <c r="M225" s="138"/>
      <c r="N225" s="138"/>
      <c r="O225" s="138"/>
      <c r="P225" s="138"/>
      <c r="Q225" s="138"/>
      <c r="R225" s="138"/>
      <c r="S225" s="138"/>
      <c r="T225" s="138"/>
      <c r="U225" s="138"/>
      <c r="V225" s="138"/>
      <c r="W225" s="138"/>
      <c r="X225" s="138"/>
    </row>
    <row r="226" spans="1:24" ht="42" customHeight="1">
      <c r="A226" s="129">
        <f t="shared" ref="A226" si="20">MAX(A224:A225)+1</f>
        <v>194</v>
      </c>
      <c r="B226" s="128" t="s">
        <v>303</v>
      </c>
      <c r="C226" s="130">
        <v>3.58</v>
      </c>
      <c r="D226" s="128"/>
      <c r="E226" s="130">
        <v>3.58</v>
      </c>
      <c r="F226" s="169" t="s">
        <v>697</v>
      </c>
      <c r="G226" s="130" t="s">
        <v>13</v>
      </c>
      <c r="H226" s="130"/>
      <c r="I226" s="184" t="s">
        <v>566</v>
      </c>
      <c r="J226" s="138"/>
      <c r="K226" s="138"/>
      <c r="L226" s="138"/>
      <c r="M226" s="138"/>
      <c r="N226" s="138"/>
      <c r="O226" s="138"/>
      <c r="P226" s="138"/>
      <c r="Q226" s="138"/>
      <c r="R226" s="138"/>
      <c r="S226" s="138"/>
      <c r="T226" s="138"/>
      <c r="U226" s="138"/>
      <c r="V226" s="138"/>
      <c r="W226" s="138"/>
      <c r="X226" s="138"/>
    </row>
    <row r="227" spans="1:24" s="150" customFormat="1" ht="9.6" customHeight="1">
      <c r="A227" s="166" t="s">
        <v>564</v>
      </c>
      <c r="B227" s="153" t="s">
        <v>468</v>
      </c>
      <c r="C227" s="183">
        <f>C228+C232+C242+C248+C258</f>
        <v>808.31</v>
      </c>
      <c r="D227" s="153"/>
      <c r="E227" s="183">
        <f>E228+E232+E242+E248+E258</f>
        <v>808.31</v>
      </c>
      <c r="F227" s="185"/>
      <c r="G227" s="183">
        <f>G228+G232+G242+G248+G258</f>
        <v>0</v>
      </c>
      <c r="H227" s="183">
        <f>H228+H232+H242+H248+H258</f>
        <v>0</v>
      </c>
      <c r="I227" s="184"/>
      <c r="J227" s="138"/>
      <c r="K227" s="138"/>
      <c r="L227" s="138"/>
      <c r="M227" s="138"/>
      <c r="N227" s="138"/>
      <c r="O227" s="138"/>
      <c r="P227" s="138"/>
      <c r="Q227" s="138"/>
      <c r="R227" s="138"/>
      <c r="S227" s="138"/>
      <c r="T227" s="138"/>
      <c r="U227" s="138"/>
      <c r="V227" s="138"/>
      <c r="W227" s="138"/>
      <c r="X227" s="138"/>
    </row>
    <row r="228" spans="1:24" ht="15">
      <c r="A228" s="151" t="s">
        <v>49</v>
      </c>
      <c r="B228" s="152" t="s">
        <v>48</v>
      </c>
      <c r="C228" s="149">
        <f>SUM(C229:C231)</f>
        <v>675</v>
      </c>
      <c r="D228" s="152"/>
      <c r="E228" s="149">
        <f>SUM(E229:E231)</f>
        <v>675</v>
      </c>
      <c r="F228" s="149"/>
      <c r="G228" s="149">
        <f>SUM(G229:G231)</f>
        <v>0</v>
      </c>
      <c r="H228" s="149">
        <f>SUM(H229:H231)</f>
        <v>0</v>
      </c>
      <c r="I228" s="179"/>
      <c r="J228" s="180"/>
      <c r="K228" s="180"/>
      <c r="L228" s="180"/>
      <c r="M228" s="180"/>
      <c r="N228" s="180"/>
      <c r="O228" s="180"/>
      <c r="P228" s="180"/>
      <c r="Q228" s="180"/>
      <c r="R228" s="180"/>
      <c r="S228" s="180"/>
      <c r="T228" s="180"/>
      <c r="U228" s="180"/>
      <c r="V228" s="180"/>
      <c r="W228" s="180"/>
      <c r="X228" s="180"/>
    </row>
    <row r="229" spans="1:24">
      <c r="A229" s="129">
        <f>MAX(A18:A228)+1</f>
        <v>195</v>
      </c>
      <c r="B229" s="128" t="s">
        <v>204</v>
      </c>
      <c r="C229" s="130">
        <v>150</v>
      </c>
      <c r="D229" s="128"/>
      <c r="E229" s="130">
        <v>150</v>
      </c>
      <c r="F229" s="169" t="s">
        <v>698</v>
      </c>
      <c r="G229" s="130" t="s">
        <v>5</v>
      </c>
      <c r="H229" s="130"/>
      <c r="I229" s="184">
        <v>2018</v>
      </c>
      <c r="J229" s="138"/>
      <c r="K229" s="138"/>
      <c r="L229" s="138"/>
      <c r="M229" s="138"/>
      <c r="N229" s="138"/>
      <c r="O229" s="138"/>
      <c r="P229" s="138"/>
      <c r="Q229" s="138"/>
      <c r="R229" s="138"/>
      <c r="S229" s="138"/>
      <c r="T229" s="138"/>
      <c r="U229" s="138"/>
      <c r="V229" s="138"/>
      <c r="W229" s="138"/>
      <c r="X229" s="138"/>
    </row>
    <row r="230" spans="1:24">
      <c r="A230" s="129">
        <f t="shared" ref="A230:A231" si="21">MAX(A228:A229)+1</f>
        <v>196</v>
      </c>
      <c r="B230" s="128" t="s">
        <v>205</v>
      </c>
      <c r="C230" s="130">
        <v>290</v>
      </c>
      <c r="D230" s="128"/>
      <c r="E230" s="130">
        <v>290</v>
      </c>
      <c r="F230" s="169" t="s">
        <v>699</v>
      </c>
      <c r="G230" s="130" t="s">
        <v>11</v>
      </c>
      <c r="H230" s="130" t="s">
        <v>375</v>
      </c>
      <c r="I230" s="184">
        <v>2018</v>
      </c>
      <c r="J230" s="138"/>
      <c r="K230" s="138"/>
      <c r="L230" s="138"/>
      <c r="M230" s="138"/>
      <c r="N230" s="138"/>
      <c r="O230" s="138"/>
      <c r="P230" s="138"/>
      <c r="Q230" s="138"/>
      <c r="R230" s="138"/>
      <c r="S230" s="138"/>
      <c r="T230" s="138"/>
      <c r="U230" s="138"/>
      <c r="V230" s="138"/>
      <c r="W230" s="138"/>
      <c r="X230" s="138"/>
    </row>
    <row r="231" spans="1:24">
      <c r="A231" s="129">
        <f t="shared" si="21"/>
        <v>197</v>
      </c>
      <c r="B231" s="128" t="s">
        <v>374</v>
      </c>
      <c r="C231" s="130">
        <v>235</v>
      </c>
      <c r="D231" s="128"/>
      <c r="E231" s="130">
        <v>235</v>
      </c>
      <c r="F231" s="169" t="s">
        <v>700</v>
      </c>
      <c r="G231" s="130" t="s">
        <v>378</v>
      </c>
      <c r="H231" s="130"/>
      <c r="I231" s="184">
        <v>2018</v>
      </c>
      <c r="J231" s="138"/>
      <c r="K231" s="138"/>
      <c r="L231" s="138"/>
      <c r="M231" s="138"/>
      <c r="N231" s="138"/>
      <c r="O231" s="138"/>
      <c r="P231" s="138"/>
      <c r="Q231" s="138"/>
      <c r="R231" s="138"/>
      <c r="S231" s="138"/>
      <c r="T231" s="138"/>
      <c r="U231" s="138"/>
      <c r="V231" s="138"/>
      <c r="W231" s="138"/>
      <c r="X231" s="138"/>
    </row>
    <row r="232" spans="1:24">
      <c r="A232" s="139" t="s">
        <v>97</v>
      </c>
      <c r="B232" s="99" t="s">
        <v>96</v>
      </c>
      <c r="C232" s="183">
        <f>SUM(C233:C241)</f>
        <v>12.17</v>
      </c>
      <c r="D232" s="99"/>
      <c r="E232" s="183">
        <f>SUM(E233:E241)</f>
        <v>12.17</v>
      </c>
      <c r="F232" s="185"/>
      <c r="G232" s="183">
        <f>SUM(G233:G241)</f>
        <v>0</v>
      </c>
      <c r="H232" s="183">
        <f>SUM(H233:H241)</f>
        <v>0</v>
      </c>
      <c r="I232" s="184"/>
      <c r="J232" s="138"/>
      <c r="K232" s="138"/>
      <c r="L232" s="138"/>
      <c r="M232" s="138"/>
      <c r="N232" s="138"/>
      <c r="O232" s="138"/>
      <c r="P232" s="138"/>
      <c r="Q232" s="138"/>
      <c r="R232" s="138"/>
      <c r="S232" s="138"/>
      <c r="T232" s="138"/>
      <c r="U232" s="138"/>
      <c r="V232" s="138"/>
      <c r="W232" s="138"/>
      <c r="X232" s="138"/>
    </row>
    <row r="233" spans="1:24">
      <c r="A233" s="129">
        <f t="shared" ref="A233:A241" si="22">MAX(A231:A232)+1</f>
        <v>198</v>
      </c>
      <c r="B233" s="128" t="s">
        <v>284</v>
      </c>
      <c r="C233" s="130">
        <v>4</v>
      </c>
      <c r="D233" s="128"/>
      <c r="E233" s="130">
        <v>4</v>
      </c>
      <c r="F233" s="169" t="s">
        <v>701</v>
      </c>
      <c r="G233" s="130" t="s">
        <v>384</v>
      </c>
      <c r="H233" s="130"/>
      <c r="I233" s="184">
        <v>2018</v>
      </c>
      <c r="J233" s="138"/>
      <c r="K233" s="138"/>
      <c r="L233" s="138"/>
      <c r="M233" s="138"/>
      <c r="N233" s="138"/>
      <c r="O233" s="138"/>
      <c r="P233" s="138"/>
      <c r="Q233" s="138"/>
      <c r="R233" s="138"/>
      <c r="S233" s="138"/>
      <c r="T233" s="138"/>
      <c r="U233" s="138"/>
      <c r="V233" s="138"/>
      <c r="W233" s="138"/>
      <c r="X233" s="138"/>
    </row>
    <row r="234" spans="1:24">
      <c r="A234" s="129">
        <f t="shared" si="22"/>
        <v>199</v>
      </c>
      <c r="B234" s="128" t="s">
        <v>392</v>
      </c>
      <c r="C234" s="130">
        <v>1.4300000000000002</v>
      </c>
      <c r="D234" s="128"/>
      <c r="E234" s="130">
        <v>1.4300000000000002</v>
      </c>
      <c r="F234" s="169" t="s">
        <v>702</v>
      </c>
      <c r="G234" s="130" t="s">
        <v>12</v>
      </c>
      <c r="H234" s="130"/>
      <c r="I234" s="184">
        <v>2019</v>
      </c>
      <c r="J234" s="138"/>
      <c r="K234" s="138"/>
      <c r="L234" s="138"/>
      <c r="M234" s="138"/>
      <c r="N234" s="138"/>
      <c r="O234" s="138"/>
      <c r="P234" s="138"/>
      <c r="Q234" s="138"/>
      <c r="R234" s="138"/>
      <c r="S234" s="138"/>
      <c r="T234" s="138"/>
      <c r="U234" s="138"/>
      <c r="V234" s="138"/>
      <c r="W234" s="138"/>
      <c r="X234" s="138"/>
    </row>
    <row r="235" spans="1:24">
      <c r="A235" s="129">
        <f t="shared" si="22"/>
        <v>200</v>
      </c>
      <c r="B235" s="128" t="s">
        <v>495</v>
      </c>
      <c r="C235" s="130">
        <v>1.19</v>
      </c>
      <c r="D235" s="128"/>
      <c r="E235" s="130">
        <v>1.19</v>
      </c>
      <c r="F235" s="169" t="s">
        <v>703</v>
      </c>
      <c r="G235" s="130" t="s">
        <v>9</v>
      </c>
      <c r="H235" s="130"/>
      <c r="I235" s="184" t="s">
        <v>566</v>
      </c>
      <c r="J235" s="138"/>
      <c r="K235" s="138"/>
      <c r="L235" s="138"/>
      <c r="M235" s="138"/>
      <c r="N235" s="138"/>
      <c r="O235" s="138"/>
      <c r="P235" s="138"/>
      <c r="Q235" s="138"/>
      <c r="R235" s="138"/>
      <c r="S235" s="138"/>
      <c r="T235" s="138"/>
      <c r="U235" s="138"/>
      <c r="V235" s="138"/>
      <c r="W235" s="138"/>
      <c r="X235" s="138"/>
    </row>
    <row r="236" spans="1:24">
      <c r="A236" s="129">
        <f t="shared" si="22"/>
        <v>201</v>
      </c>
      <c r="B236" s="128" t="s">
        <v>496</v>
      </c>
      <c r="C236" s="130">
        <v>0.84</v>
      </c>
      <c r="D236" s="128"/>
      <c r="E236" s="130">
        <v>0.84</v>
      </c>
      <c r="F236" s="169" t="s">
        <v>704</v>
      </c>
      <c r="G236" s="130" t="s">
        <v>7</v>
      </c>
      <c r="H236" s="130"/>
      <c r="I236" s="184">
        <v>2019</v>
      </c>
      <c r="J236" s="138"/>
      <c r="K236" s="138"/>
      <c r="L236" s="138"/>
      <c r="M236" s="138"/>
      <c r="N236" s="138"/>
      <c r="O236" s="138"/>
      <c r="P236" s="138"/>
      <c r="Q236" s="138"/>
      <c r="R236" s="138"/>
      <c r="S236" s="138"/>
      <c r="T236" s="138"/>
      <c r="U236" s="138"/>
      <c r="V236" s="138"/>
      <c r="W236" s="138"/>
      <c r="X236" s="138"/>
    </row>
    <row r="237" spans="1:24">
      <c r="A237" s="129">
        <f t="shared" si="22"/>
        <v>202</v>
      </c>
      <c r="B237" s="128" t="s">
        <v>497</v>
      </c>
      <c r="C237" s="130">
        <v>1.42</v>
      </c>
      <c r="D237" s="128"/>
      <c r="E237" s="130">
        <v>1.42</v>
      </c>
      <c r="F237" s="169" t="s">
        <v>705</v>
      </c>
      <c r="G237" s="130" t="s">
        <v>14</v>
      </c>
      <c r="H237" s="130"/>
      <c r="I237" s="184">
        <v>2019</v>
      </c>
      <c r="J237" s="138"/>
      <c r="K237" s="138"/>
      <c r="L237" s="138"/>
      <c r="M237" s="138"/>
      <c r="N237" s="138"/>
      <c r="O237" s="138"/>
      <c r="P237" s="138"/>
      <c r="Q237" s="138"/>
      <c r="R237" s="138"/>
      <c r="S237" s="138"/>
      <c r="T237" s="138"/>
      <c r="U237" s="138"/>
      <c r="V237" s="138"/>
      <c r="W237" s="138"/>
      <c r="X237" s="138"/>
    </row>
    <row r="238" spans="1:24">
      <c r="A238" s="129">
        <f t="shared" si="22"/>
        <v>203</v>
      </c>
      <c r="B238" s="128" t="s">
        <v>498</v>
      </c>
      <c r="C238" s="130">
        <v>1.98</v>
      </c>
      <c r="D238" s="128"/>
      <c r="E238" s="130">
        <v>1.98</v>
      </c>
      <c r="F238" s="169" t="s">
        <v>706</v>
      </c>
      <c r="G238" s="130" t="s">
        <v>15</v>
      </c>
      <c r="H238" s="130"/>
      <c r="I238" s="184">
        <v>2019</v>
      </c>
      <c r="J238" s="138"/>
      <c r="K238" s="138"/>
      <c r="L238" s="138"/>
      <c r="M238" s="138"/>
      <c r="N238" s="138"/>
      <c r="O238" s="138"/>
      <c r="P238" s="138"/>
      <c r="Q238" s="138"/>
      <c r="R238" s="138"/>
      <c r="S238" s="138"/>
      <c r="T238" s="138"/>
      <c r="U238" s="138"/>
      <c r="V238" s="138"/>
      <c r="W238" s="138"/>
      <c r="X238" s="138"/>
    </row>
    <row r="239" spans="1:24">
      <c r="A239" s="129">
        <f t="shared" si="22"/>
        <v>204</v>
      </c>
      <c r="B239" s="128" t="s">
        <v>496</v>
      </c>
      <c r="C239" s="130">
        <v>0.31</v>
      </c>
      <c r="D239" s="128"/>
      <c r="E239" s="130">
        <v>0.31</v>
      </c>
      <c r="F239" s="169" t="s">
        <v>707</v>
      </c>
      <c r="G239" s="130" t="s">
        <v>13</v>
      </c>
      <c r="H239" s="130"/>
      <c r="I239" s="184">
        <v>2019</v>
      </c>
      <c r="J239" s="138"/>
      <c r="K239" s="138"/>
      <c r="L239" s="138"/>
      <c r="M239" s="138"/>
      <c r="N239" s="138"/>
      <c r="O239" s="138"/>
      <c r="P239" s="138"/>
      <c r="Q239" s="138"/>
      <c r="R239" s="138"/>
      <c r="S239" s="138"/>
      <c r="T239" s="138"/>
      <c r="U239" s="138"/>
      <c r="V239" s="138"/>
      <c r="W239" s="138"/>
      <c r="X239" s="138"/>
    </row>
    <row r="240" spans="1:24">
      <c r="A240" s="129">
        <f t="shared" si="22"/>
        <v>205</v>
      </c>
      <c r="B240" s="128" t="s">
        <v>496</v>
      </c>
      <c r="C240" s="130">
        <v>0.66</v>
      </c>
      <c r="D240" s="128"/>
      <c r="E240" s="130">
        <v>0.66</v>
      </c>
      <c r="F240" s="169" t="s">
        <v>708</v>
      </c>
      <c r="G240" s="130" t="s">
        <v>11</v>
      </c>
      <c r="H240" s="130"/>
      <c r="I240" s="184">
        <v>2019</v>
      </c>
      <c r="J240" s="138"/>
      <c r="K240" s="138"/>
      <c r="L240" s="138"/>
      <c r="M240" s="138"/>
      <c r="N240" s="138"/>
      <c r="O240" s="138"/>
      <c r="P240" s="138"/>
      <c r="Q240" s="138"/>
      <c r="R240" s="138"/>
      <c r="S240" s="138"/>
      <c r="T240" s="138"/>
      <c r="U240" s="138"/>
      <c r="V240" s="138"/>
      <c r="W240" s="138"/>
      <c r="X240" s="138"/>
    </row>
    <row r="241" spans="1:24">
      <c r="A241" s="129">
        <f t="shared" si="22"/>
        <v>206</v>
      </c>
      <c r="B241" s="128" t="s">
        <v>496</v>
      </c>
      <c r="C241" s="130">
        <v>0.34</v>
      </c>
      <c r="D241" s="128"/>
      <c r="E241" s="130">
        <v>0.34</v>
      </c>
      <c r="F241" s="169" t="s">
        <v>709</v>
      </c>
      <c r="G241" s="130" t="s">
        <v>8</v>
      </c>
      <c r="H241" s="130"/>
      <c r="I241" s="184">
        <v>2019</v>
      </c>
      <c r="J241" s="138"/>
      <c r="K241" s="138"/>
      <c r="L241" s="138"/>
      <c r="M241" s="138"/>
      <c r="N241" s="138"/>
      <c r="O241" s="138"/>
      <c r="P241" s="138"/>
      <c r="Q241" s="138"/>
      <c r="R241" s="138"/>
      <c r="S241" s="138"/>
      <c r="T241" s="138"/>
      <c r="U241" s="138"/>
      <c r="V241" s="138"/>
      <c r="W241" s="138"/>
      <c r="X241" s="138"/>
    </row>
    <row r="242" spans="1:24">
      <c r="A242" s="139" t="s">
        <v>75</v>
      </c>
      <c r="B242" s="99" t="s">
        <v>217</v>
      </c>
      <c r="C242" s="183">
        <f>SUM(C243:C247)</f>
        <v>0.66</v>
      </c>
      <c r="D242" s="99"/>
      <c r="E242" s="183">
        <f>SUM(E243:E247)</f>
        <v>0.66</v>
      </c>
      <c r="F242" s="185"/>
      <c r="G242" s="183">
        <f>SUM(G243:G247)</f>
        <v>0</v>
      </c>
      <c r="H242" s="183">
        <f>SUM(H243:H247)</f>
        <v>0</v>
      </c>
      <c r="I242" s="184"/>
      <c r="J242" s="138"/>
      <c r="K242" s="138"/>
      <c r="L242" s="138"/>
      <c r="M242" s="138"/>
      <c r="N242" s="138"/>
      <c r="O242" s="138"/>
      <c r="P242" s="138"/>
      <c r="Q242" s="138"/>
      <c r="R242" s="138"/>
      <c r="S242" s="138"/>
      <c r="T242" s="138"/>
      <c r="U242" s="138"/>
      <c r="V242" s="138"/>
      <c r="W242" s="138"/>
      <c r="X242" s="138"/>
    </row>
    <row r="243" spans="1:24">
      <c r="A243" s="129">
        <f t="shared" ref="A243:A247" si="23">MAX(A241:A242)+1</f>
        <v>207</v>
      </c>
      <c r="B243" s="128" t="s">
        <v>159</v>
      </c>
      <c r="C243" s="130">
        <v>0.5</v>
      </c>
      <c r="D243" s="128"/>
      <c r="E243" s="130">
        <v>0.5</v>
      </c>
      <c r="F243" s="169" t="s">
        <v>685</v>
      </c>
      <c r="G243" s="130" t="s">
        <v>9</v>
      </c>
      <c r="H243" s="130"/>
      <c r="I243" s="184" t="s">
        <v>566</v>
      </c>
      <c r="J243" s="138"/>
      <c r="K243" s="138"/>
      <c r="L243" s="138"/>
      <c r="M243" s="138"/>
      <c r="N243" s="138"/>
      <c r="O243" s="138"/>
      <c r="P243" s="138"/>
      <c r="Q243" s="138"/>
      <c r="R243" s="138"/>
      <c r="S243" s="138"/>
      <c r="T243" s="138"/>
      <c r="U243" s="138"/>
      <c r="V243" s="138"/>
      <c r="W243" s="138"/>
      <c r="X243" s="138"/>
    </row>
    <row r="244" spans="1:24">
      <c r="A244" s="129">
        <f t="shared" si="23"/>
        <v>208</v>
      </c>
      <c r="B244" s="128" t="s">
        <v>216</v>
      </c>
      <c r="C244" s="130">
        <v>0.1</v>
      </c>
      <c r="D244" s="128"/>
      <c r="E244" s="130">
        <v>0.1</v>
      </c>
      <c r="F244" s="169" t="s">
        <v>572</v>
      </c>
      <c r="G244" s="130" t="s">
        <v>13</v>
      </c>
      <c r="H244" s="130"/>
      <c r="I244" s="184">
        <v>2020</v>
      </c>
      <c r="J244" s="138"/>
      <c r="K244" s="138"/>
      <c r="L244" s="138"/>
      <c r="M244" s="138"/>
      <c r="N244" s="138"/>
      <c r="O244" s="138"/>
      <c r="P244" s="138"/>
      <c r="Q244" s="138"/>
      <c r="R244" s="138"/>
      <c r="S244" s="138"/>
      <c r="T244" s="138"/>
      <c r="U244" s="138"/>
      <c r="V244" s="138"/>
      <c r="W244" s="138"/>
      <c r="X244" s="138"/>
    </row>
    <row r="245" spans="1:24">
      <c r="A245" s="129">
        <f>MAX(A244:A244)+1</f>
        <v>209</v>
      </c>
      <c r="B245" s="128" t="s">
        <v>364</v>
      </c>
      <c r="C245" s="130">
        <v>0.02</v>
      </c>
      <c r="D245" s="128"/>
      <c r="E245" s="130">
        <v>0.02</v>
      </c>
      <c r="F245" s="169" t="s">
        <v>710</v>
      </c>
      <c r="G245" s="130" t="s">
        <v>11</v>
      </c>
      <c r="H245" s="130"/>
      <c r="I245" s="184">
        <v>2019</v>
      </c>
      <c r="J245" s="138"/>
      <c r="K245" s="138"/>
      <c r="L245" s="138"/>
      <c r="M245" s="138"/>
      <c r="N245" s="138"/>
      <c r="O245" s="138"/>
      <c r="P245" s="138"/>
      <c r="Q245" s="138"/>
      <c r="R245" s="138"/>
      <c r="S245" s="138"/>
      <c r="T245" s="138"/>
      <c r="U245" s="138"/>
      <c r="V245" s="138"/>
      <c r="W245" s="138"/>
      <c r="X245" s="138"/>
    </row>
    <row r="246" spans="1:24">
      <c r="A246" s="129">
        <f>MAX(A245:A245)+1</f>
        <v>210</v>
      </c>
      <c r="B246" s="128" t="s">
        <v>363</v>
      </c>
      <c r="C246" s="130">
        <v>0.02</v>
      </c>
      <c r="D246" s="128"/>
      <c r="E246" s="130">
        <v>0.02</v>
      </c>
      <c r="F246" s="169" t="s">
        <v>710</v>
      </c>
      <c r="G246" s="130" t="s">
        <v>8</v>
      </c>
      <c r="H246" s="130"/>
      <c r="I246" s="184">
        <v>2019</v>
      </c>
      <c r="J246" s="138"/>
      <c r="K246" s="138"/>
      <c r="L246" s="138"/>
      <c r="M246" s="138"/>
      <c r="N246" s="138"/>
      <c r="O246" s="138"/>
      <c r="P246" s="138"/>
      <c r="Q246" s="138"/>
      <c r="R246" s="138"/>
      <c r="S246" s="138"/>
      <c r="T246" s="138"/>
      <c r="U246" s="138"/>
      <c r="V246" s="138"/>
      <c r="W246" s="138"/>
      <c r="X246" s="138"/>
    </row>
    <row r="247" spans="1:24">
      <c r="A247" s="129">
        <f t="shared" si="23"/>
        <v>211</v>
      </c>
      <c r="B247" s="128" t="s">
        <v>362</v>
      </c>
      <c r="C247" s="130">
        <v>0.02</v>
      </c>
      <c r="D247" s="128"/>
      <c r="E247" s="130">
        <v>0.02</v>
      </c>
      <c r="F247" s="169" t="s">
        <v>710</v>
      </c>
      <c r="G247" s="130" t="s">
        <v>15</v>
      </c>
      <c r="H247" s="130"/>
      <c r="I247" s="184">
        <v>2019</v>
      </c>
      <c r="J247" s="138"/>
      <c r="K247" s="138"/>
      <c r="L247" s="138"/>
      <c r="M247" s="138"/>
      <c r="N247" s="138"/>
      <c r="O247" s="138"/>
      <c r="P247" s="138"/>
      <c r="Q247" s="138"/>
      <c r="R247" s="138"/>
      <c r="S247" s="138"/>
      <c r="T247" s="138"/>
      <c r="U247" s="138"/>
      <c r="V247" s="138"/>
      <c r="W247" s="138"/>
      <c r="X247" s="138"/>
    </row>
    <row r="248" spans="1:24">
      <c r="A248" s="139" t="s">
        <v>115</v>
      </c>
      <c r="B248" s="99" t="s">
        <v>114</v>
      </c>
      <c r="C248" s="183">
        <f>SUM(C249:C254)</f>
        <v>36.5</v>
      </c>
      <c r="D248" s="99"/>
      <c r="E248" s="183">
        <f>SUM(E249:E254)</f>
        <v>36.5</v>
      </c>
      <c r="F248" s="185"/>
      <c r="G248" s="183">
        <f>SUM(G249:G254)</f>
        <v>0</v>
      </c>
      <c r="H248" s="183">
        <f>SUM(H249:H254)</f>
        <v>0</v>
      </c>
      <c r="I248" s="184"/>
      <c r="J248" s="138"/>
      <c r="K248" s="138"/>
      <c r="L248" s="138"/>
      <c r="M248" s="138"/>
      <c r="N248" s="138"/>
      <c r="O248" s="138"/>
      <c r="P248" s="138"/>
      <c r="Q248" s="138"/>
      <c r="R248" s="138"/>
      <c r="S248" s="138"/>
      <c r="T248" s="138"/>
      <c r="U248" s="138"/>
      <c r="V248" s="138"/>
      <c r="W248" s="138"/>
      <c r="X248" s="138"/>
    </row>
    <row r="249" spans="1:24">
      <c r="A249" s="129">
        <f t="shared" ref="A249:A265" si="24">MAX(A247:A248)+1</f>
        <v>212</v>
      </c>
      <c r="B249" s="128" t="s">
        <v>296</v>
      </c>
      <c r="C249" s="130">
        <v>5</v>
      </c>
      <c r="D249" s="128"/>
      <c r="E249" s="130">
        <v>5</v>
      </c>
      <c r="F249" s="169" t="s">
        <v>711</v>
      </c>
      <c r="G249" s="130" t="s">
        <v>8</v>
      </c>
      <c r="H249" s="130"/>
      <c r="I249" s="184">
        <v>2020</v>
      </c>
      <c r="J249" s="138"/>
      <c r="K249" s="138"/>
      <c r="L249" s="138"/>
      <c r="M249" s="138"/>
      <c r="N249" s="138"/>
      <c r="O249" s="138"/>
      <c r="P249" s="138"/>
      <c r="Q249" s="138"/>
      <c r="R249" s="138"/>
      <c r="S249" s="138"/>
      <c r="T249" s="138"/>
      <c r="U249" s="138"/>
      <c r="V249" s="138"/>
      <c r="W249" s="138"/>
      <c r="X249" s="138"/>
    </row>
    <row r="250" spans="1:24">
      <c r="A250" s="129">
        <f t="shared" si="24"/>
        <v>213</v>
      </c>
      <c r="B250" s="128" t="s">
        <v>297</v>
      </c>
      <c r="C250" s="130">
        <v>2</v>
      </c>
      <c r="D250" s="128"/>
      <c r="E250" s="130">
        <v>2</v>
      </c>
      <c r="F250" s="169" t="s">
        <v>712</v>
      </c>
      <c r="G250" s="130" t="s">
        <v>11</v>
      </c>
      <c r="H250" s="130"/>
      <c r="I250" s="184">
        <v>2020</v>
      </c>
      <c r="J250" s="138"/>
      <c r="K250" s="138"/>
      <c r="L250" s="138"/>
      <c r="M250" s="138"/>
      <c r="N250" s="138"/>
      <c r="O250" s="138"/>
      <c r="P250" s="138"/>
      <c r="Q250" s="138"/>
      <c r="R250" s="138"/>
      <c r="S250" s="138"/>
      <c r="T250" s="138"/>
      <c r="U250" s="138"/>
      <c r="V250" s="138"/>
      <c r="W250" s="138"/>
      <c r="X250" s="138"/>
    </row>
    <row r="251" spans="1:24">
      <c r="A251" s="129">
        <f t="shared" si="24"/>
        <v>214</v>
      </c>
      <c r="B251" s="128" t="s">
        <v>297</v>
      </c>
      <c r="C251" s="130">
        <v>7</v>
      </c>
      <c r="D251" s="128"/>
      <c r="E251" s="130">
        <v>7</v>
      </c>
      <c r="F251" s="169" t="s">
        <v>713</v>
      </c>
      <c r="G251" s="130" t="s">
        <v>15</v>
      </c>
      <c r="H251" s="130"/>
      <c r="I251" s="184">
        <v>2018</v>
      </c>
      <c r="J251" s="138"/>
      <c r="K251" s="138"/>
      <c r="L251" s="138"/>
      <c r="M251" s="138"/>
      <c r="N251" s="138"/>
      <c r="O251" s="138"/>
      <c r="P251" s="138"/>
      <c r="Q251" s="138"/>
      <c r="R251" s="138"/>
      <c r="S251" s="138"/>
      <c r="T251" s="138"/>
      <c r="U251" s="138"/>
      <c r="V251" s="138"/>
      <c r="W251" s="138"/>
      <c r="X251" s="138"/>
    </row>
    <row r="252" spans="1:24">
      <c r="A252" s="129">
        <f t="shared" si="24"/>
        <v>215</v>
      </c>
      <c r="B252" s="128" t="s">
        <v>297</v>
      </c>
      <c r="C252" s="130">
        <v>2.5</v>
      </c>
      <c r="D252" s="128"/>
      <c r="E252" s="130">
        <v>2.5</v>
      </c>
      <c r="F252" s="169" t="s">
        <v>714</v>
      </c>
      <c r="G252" s="130" t="s">
        <v>9</v>
      </c>
      <c r="H252" s="130" t="s">
        <v>342</v>
      </c>
      <c r="I252" s="184" t="s">
        <v>566</v>
      </c>
      <c r="J252" s="138"/>
      <c r="K252" s="138"/>
      <c r="L252" s="138"/>
      <c r="M252" s="138"/>
      <c r="N252" s="138"/>
      <c r="O252" s="138"/>
      <c r="P252" s="138"/>
      <c r="Q252" s="138"/>
      <c r="R252" s="138"/>
      <c r="S252" s="138"/>
      <c r="T252" s="138"/>
      <c r="U252" s="138"/>
      <c r="V252" s="138"/>
      <c r="W252" s="138"/>
      <c r="X252" s="138"/>
    </row>
    <row r="253" spans="1:24">
      <c r="A253" s="129">
        <f t="shared" si="24"/>
        <v>216</v>
      </c>
      <c r="B253" s="128" t="s">
        <v>298</v>
      </c>
      <c r="C253" s="130">
        <v>10</v>
      </c>
      <c r="D253" s="128"/>
      <c r="E253" s="130">
        <v>10</v>
      </c>
      <c r="F253" s="169" t="s">
        <v>666</v>
      </c>
      <c r="G253" s="130" t="s">
        <v>484</v>
      </c>
      <c r="H253" s="130" t="s">
        <v>341</v>
      </c>
      <c r="I253" s="184">
        <v>2018</v>
      </c>
      <c r="J253" s="138"/>
      <c r="K253" s="138"/>
      <c r="L253" s="138"/>
      <c r="M253" s="138"/>
      <c r="N253" s="138"/>
      <c r="O253" s="138"/>
      <c r="P253" s="138"/>
      <c r="Q253" s="138"/>
      <c r="R253" s="138"/>
      <c r="S253" s="138"/>
      <c r="T253" s="138"/>
      <c r="U253" s="138"/>
      <c r="V253" s="138"/>
      <c r="W253" s="138"/>
      <c r="X253" s="138"/>
    </row>
    <row r="254" spans="1:24">
      <c r="A254" s="129">
        <f t="shared" si="24"/>
        <v>217</v>
      </c>
      <c r="B254" s="128" t="s">
        <v>298</v>
      </c>
      <c r="C254" s="130">
        <v>10</v>
      </c>
      <c r="D254" s="128"/>
      <c r="E254" s="130">
        <v>10</v>
      </c>
      <c r="F254" s="169" t="s">
        <v>666</v>
      </c>
      <c r="G254" s="130" t="s">
        <v>10</v>
      </c>
      <c r="H254" s="130" t="s">
        <v>455</v>
      </c>
      <c r="I254" s="184">
        <v>2020</v>
      </c>
      <c r="J254" s="138"/>
      <c r="K254" s="138"/>
      <c r="L254" s="138"/>
      <c r="M254" s="138"/>
      <c r="N254" s="138"/>
      <c r="O254" s="138"/>
      <c r="P254" s="138"/>
      <c r="Q254" s="138"/>
      <c r="R254" s="138"/>
      <c r="S254" s="138"/>
      <c r="T254" s="138"/>
      <c r="U254" s="138"/>
      <c r="V254" s="138"/>
      <c r="W254" s="138"/>
      <c r="X254" s="138"/>
    </row>
    <row r="255" spans="1:24">
      <c r="A255" s="129">
        <f t="shared" si="24"/>
        <v>218</v>
      </c>
      <c r="B255" s="128" t="s">
        <v>485</v>
      </c>
      <c r="C255" s="130">
        <v>5</v>
      </c>
      <c r="D255" s="128"/>
      <c r="E255" s="130">
        <v>5</v>
      </c>
      <c r="F255" s="169" t="s">
        <v>667</v>
      </c>
      <c r="G255" s="130" t="s">
        <v>11</v>
      </c>
      <c r="H255" s="130"/>
      <c r="I255" s="184">
        <v>2019</v>
      </c>
      <c r="J255" s="138"/>
      <c r="K255" s="138"/>
      <c r="L255" s="138"/>
      <c r="M255" s="138"/>
      <c r="N255" s="138"/>
      <c r="O255" s="138"/>
      <c r="P255" s="138"/>
      <c r="Q255" s="138"/>
      <c r="R255" s="138"/>
      <c r="S255" s="138"/>
      <c r="T255" s="138"/>
      <c r="U255" s="138"/>
      <c r="V255" s="138"/>
      <c r="W255" s="138"/>
      <c r="X255" s="138"/>
    </row>
    <row r="256" spans="1:24">
      <c r="A256" s="129">
        <f t="shared" si="24"/>
        <v>219</v>
      </c>
      <c r="B256" s="128" t="s">
        <v>485</v>
      </c>
      <c r="C256" s="130">
        <v>10</v>
      </c>
      <c r="D256" s="128"/>
      <c r="E256" s="130">
        <v>10</v>
      </c>
      <c r="F256" s="169" t="s">
        <v>666</v>
      </c>
      <c r="G256" s="130" t="s">
        <v>15</v>
      </c>
      <c r="H256" s="130"/>
      <c r="I256" s="184">
        <v>2019</v>
      </c>
      <c r="J256" s="138"/>
      <c r="K256" s="138"/>
      <c r="L256" s="138"/>
      <c r="M256" s="138"/>
      <c r="N256" s="138"/>
      <c r="O256" s="138"/>
      <c r="P256" s="138"/>
      <c r="Q256" s="138"/>
      <c r="R256" s="138"/>
      <c r="S256" s="138"/>
      <c r="T256" s="138"/>
      <c r="U256" s="138"/>
      <c r="V256" s="138"/>
      <c r="W256" s="138"/>
      <c r="X256" s="138"/>
    </row>
    <row r="257" spans="1:24">
      <c r="A257" s="129">
        <f t="shared" si="24"/>
        <v>220</v>
      </c>
      <c r="B257" s="128" t="s">
        <v>485</v>
      </c>
      <c r="C257" s="130">
        <v>3</v>
      </c>
      <c r="D257" s="128"/>
      <c r="E257" s="130">
        <v>3</v>
      </c>
      <c r="F257" s="169" t="s">
        <v>647</v>
      </c>
      <c r="G257" s="130" t="s">
        <v>13</v>
      </c>
      <c r="H257" s="130"/>
      <c r="I257" s="184">
        <v>2019</v>
      </c>
      <c r="J257" s="138"/>
      <c r="K257" s="138"/>
      <c r="L257" s="138"/>
      <c r="M257" s="138"/>
      <c r="N257" s="138"/>
      <c r="O257" s="138"/>
      <c r="P257" s="138"/>
      <c r="Q257" s="138"/>
      <c r="R257" s="138"/>
      <c r="S257" s="138"/>
      <c r="T257" s="138"/>
      <c r="U257" s="138"/>
      <c r="V257" s="138"/>
      <c r="W257" s="138"/>
      <c r="X257" s="138"/>
    </row>
    <row r="258" spans="1:24">
      <c r="A258" s="139" t="s">
        <v>72</v>
      </c>
      <c r="B258" s="137" t="s">
        <v>215</v>
      </c>
      <c r="C258" s="183">
        <f>SUM(C259:C265)</f>
        <v>83.98</v>
      </c>
      <c r="D258" s="183">
        <f t="shared" ref="D258:E258" si="25">SUM(D259:D265)</f>
        <v>0</v>
      </c>
      <c r="E258" s="183">
        <f t="shared" si="25"/>
        <v>83.98</v>
      </c>
      <c r="F258" s="185"/>
      <c r="G258" s="183">
        <f>SUM(G259:G264)</f>
        <v>0</v>
      </c>
      <c r="H258" s="183">
        <f>SUM(H259:H264)</f>
        <v>0</v>
      </c>
      <c r="I258" s="184"/>
      <c r="J258" s="138"/>
      <c r="K258" s="138"/>
      <c r="L258" s="138"/>
      <c r="M258" s="138"/>
      <c r="N258" s="138"/>
      <c r="O258" s="138"/>
      <c r="P258" s="138"/>
      <c r="Q258" s="138"/>
      <c r="R258" s="138"/>
      <c r="S258" s="138"/>
      <c r="T258" s="138"/>
      <c r="U258" s="138"/>
      <c r="V258" s="138"/>
      <c r="W258" s="138"/>
      <c r="X258" s="138"/>
    </row>
    <row r="259" spans="1:24">
      <c r="A259" s="129">
        <f>MAX(A254:A258)+1</f>
        <v>221</v>
      </c>
      <c r="B259" s="98" t="s">
        <v>157</v>
      </c>
      <c r="C259" s="130">
        <v>3.68</v>
      </c>
      <c r="D259" s="98"/>
      <c r="E259" s="130">
        <v>3.68</v>
      </c>
      <c r="F259" s="169" t="s">
        <v>715</v>
      </c>
      <c r="G259" s="130" t="s">
        <v>14</v>
      </c>
      <c r="H259" s="130"/>
      <c r="I259" s="184">
        <v>2020</v>
      </c>
      <c r="J259" s="138"/>
      <c r="K259" s="138"/>
      <c r="L259" s="138"/>
      <c r="M259" s="138"/>
      <c r="N259" s="138"/>
      <c r="O259" s="138"/>
      <c r="P259" s="138"/>
      <c r="Q259" s="138"/>
      <c r="R259" s="138"/>
      <c r="S259" s="138"/>
      <c r="T259" s="138"/>
      <c r="U259" s="138"/>
      <c r="V259" s="138"/>
      <c r="W259" s="138"/>
      <c r="X259" s="138"/>
    </row>
    <row r="260" spans="1:24">
      <c r="A260" s="129">
        <f t="shared" si="24"/>
        <v>222</v>
      </c>
      <c r="B260" s="128" t="s">
        <v>158</v>
      </c>
      <c r="C260" s="130">
        <v>7.5</v>
      </c>
      <c r="D260" s="128"/>
      <c r="E260" s="130">
        <v>7.5</v>
      </c>
      <c r="F260" s="169" t="s">
        <v>716</v>
      </c>
      <c r="G260" s="130" t="s">
        <v>14</v>
      </c>
      <c r="H260" s="130"/>
      <c r="I260" s="184">
        <v>2020</v>
      </c>
      <c r="J260" s="138"/>
      <c r="K260" s="138"/>
      <c r="L260" s="138"/>
      <c r="M260" s="138"/>
      <c r="N260" s="138"/>
      <c r="O260" s="138"/>
      <c r="P260" s="138"/>
      <c r="Q260" s="138"/>
      <c r="R260" s="138"/>
      <c r="S260" s="138"/>
      <c r="T260" s="138"/>
      <c r="U260" s="138"/>
      <c r="V260" s="138"/>
      <c r="W260" s="138"/>
      <c r="X260" s="138"/>
    </row>
    <row r="261" spans="1:24">
      <c r="A261" s="129">
        <f t="shared" si="24"/>
        <v>223</v>
      </c>
      <c r="B261" s="128" t="s">
        <v>365</v>
      </c>
      <c r="C261" s="130">
        <v>48</v>
      </c>
      <c r="D261" s="128"/>
      <c r="E261" s="130">
        <v>48</v>
      </c>
      <c r="F261" s="169" t="s">
        <v>717</v>
      </c>
      <c r="G261" s="130" t="s">
        <v>8</v>
      </c>
      <c r="H261" s="130"/>
      <c r="I261" s="184">
        <v>2018</v>
      </c>
      <c r="J261" s="138"/>
      <c r="K261" s="138"/>
      <c r="L261" s="138"/>
      <c r="M261" s="138"/>
      <c r="N261" s="138"/>
      <c r="O261" s="138"/>
      <c r="P261" s="138"/>
      <c r="Q261" s="138"/>
      <c r="R261" s="138"/>
      <c r="S261" s="138"/>
      <c r="T261" s="138"/>
      <c r="U261" s="138"/>
      <c r="V261" s="138"/>
      <c r="W261" s="138"/>
      <c r="X261" s="138"/>
    </row>
    <row r="262" spans="1:24">
      <c r="A262" s="129">
        <f t="shared" si="24"/>
        <v>224</v>
      </c>
      <c r="B262" s="128" t="s">
        <v>212</v>
      </c>
      <c r="C262" s="130">
        <v>9</v>
      </c>
      <c r="D262" s="128"/>
      <c r="E262" s="130">
        <v>9</v>
      </c>
      <c r="F262" s="169" t="s">
        <v>718</v>
      </c>
      <c r="G262" s="130" t="s">
        <v>7</v>
      </c>
      <c r="H262" s="130"/>
      <c r="I262" s="184">
        <v>2018</v>
      </c>
      <c r="J262" s="138"/>
      <c r="K262" s="138"/>
      <c r="L262" s="138"/>
      <c r="M262" s="138"/>
      <c r="N262" s="138"/>
      <c r="O262" s="138"/>
      <c r="P262" s="138"/>
      <c r="Q262" s="138"/>
      <c r="R262" s="138"/>
      <c r="S262" s="138"/>
      <c r="T262" s="138"/>
      <c r="U262" s="138"/>
      <c r="V262" s="138"/>
      <c r="W262" s="138"/>
      <c r="X262" s="138"/>
    </row>
    <row r="263" spans="1:24">
      <c r="A263" s="129">
        <f t="shared" si="24"/>
        <v>225</v>
      </c>
      <c r="B263" s="128" t="s">
        <v>213</v>
      </c>
      <c r="C263" s="130">
        <v>7</v>
      </c>
      <c r="D263" s="128"/>
      <c r="E263" s="130">
        <v>7</v>
      </c>
      <c r="F263" s="169" t="s">
        <v>713</v>
      </c>
      <c r="G263" s="130" t="s">
        <v>7</v>
      </c>
      <c r="H263" s="130"/>
      <c r="I263" s="184">
        <v>2018</v>
      </c>
      <c r="J263" s="138"/>
      <c r="K263" s="138"/>
      <c r="L263" s="138"/>
      <c r="M263" s="138"/>
      <c r="N263" s="138"/>
      <c r="O263" s="138"/>
      <c r="P263" s="138"/>
      <c r="Q263" s="138"/>
      <c r="R263" s="138"/>
      <c r="S263" s="138"/>
      <c r="T263" s="138"/>
      <c r="U263" s="138"/>
      <c r="V263" s="138"/>
      <c r="W263" s="138"/>
      <c r="X263" s="138"/>
    </row>
    <row r="264" spans="1:24">
      <c r="A264" s="129">
        <f t="shared" si="24"/>
        <v>226</v>
      </c>
      <c r="B264" s="128" t="s">
        <v>214</v>
      </c>
      <c r="C264" s="130">
        <v>7</v>
      </c>
      <c r="D264" s="128"/>
      <c r="E264" s="130">
        <v>7</v>
      </c>
      <c r="F264" s="169" t="s">
        <v>713</v>
      </c>
      <c r="G264" s="130" t="s">
        <v>11</v>
      </c>
      <c r="H264" s="130"/>
      <c r="I264" s="184">
        <v>2018</v>
      </c>
      <c r="J264" s="138"/>
      <c r="K264" s="138"/>
      <c r="L264" s="138"/>
      <c r="M264" s="138"/>
      <c r="N264" s="138"/>
      <c r="O264" s="138"/>
      <c r="P264" s="138"/>
      <c r="Q264" s="138"/>
      <c r="R264" s="138"/>
      <c r="S264" s="138"/>
      <c r="T264" s="138"/>
      <c r="U264" s="138"/>
      <c r="V264" s="138"/>
      <c r="W264" s="138"/>
      <c r="X264" s="138"/>
    </row>
    <row r="265" spans="1:24" s="127" customFormat="1">
      <c r="A265" s="129">
        <f t="shared" si="24"/>
        <v>227</v>
      </c>
      <c r="B265" s="128" t="s">
        <v>499</v>
      </c>
      <c r="C265" s="130">
        <v>1.8</v>
      </c>
      <c r="D265" s="128"/>
      <c r="E265" s="130">
        <v>1.8</v>
      </c>
      <c r="F265" s="169" t="s">
        <v>719</v>
      </c>
      <c r="G265" s="130" t="s">
        <v>5</v>
      </c>
      <c r="H265" s="130"/>
      <c r="I265" s="184">
        <v>2020</v>
      </c>
      <c r="J265" s="138"/>
      <c r="K265" s="138"/>
      <c r="L265" s="138"/>
      <c r="M265" s="138"/>
      <c r="N265" s="138"/>
      <c r="O265" s="138"/>
      <c r="P265" s="138"/>
      <c r="Q265" s="138"/>
      <c r="R265" s="138"/>
      <c r="S265" s="138"/>
      <c r="T265" s="138"/>
      <c r="U265" s="138"/>
      <c r="V265" s="138"/>
      <c r="W265" s="138"/>
      <c r="X265" s="138"/>
    </row>
    <row r="266" spans="1:24">
      <c r="A266" s="139"/>
      <c r="B266" s="139" t="s">
        <v>339</v>
      </c>
      <c r="C266" s="139"/>
      <c r="D266" s="139"/>
      <c r="E266" s="183">
        <v>1998.2600000000007</v>
      </c>
      <c r="F266" s="183"/>
      <c r="G266" s="183">
        <v>0</v>
      </c>
      <c r="H266" s="183">
        <v>0</v>
      </c>
      <c r="I266" s="183">
        <f t="shared" ref="I266:X266" si="26">SUM(I36:I226)</f>
        <v>266429</v>
      </c>
      <c r="J266" s="183">
        <f t="shared" si="26"/>
        <v>0</v>
      </c>
      <c r="K266" s="183">
        <f t="shared" si="26"/>
        <v>0</v>
      </c>
      <c r="L266" s="183">
        <f t="shared" si="26"/>
        <v>0</v>
      </c>
      <c r="M266" s="183">
        <f t="shared" si="26"/>
        <v>0</v>
      </c>
      <c r="N266" s="183">
        <f t="shared" si="26"/>
        <v>0</v>
      </c>
      <c r="O266" s="183">
        <f t="shared" si="26"/>
        <v>0</v>
      </c>
      <c r="P266" s="183">
        <f t="shared" si="26"/>
        <v>0</v>
      </c>
      <c r="Q266" s="183">
        <f t="shared" si="26"/>
        <v>0</v>
      </c>
      <c r="R266" s="183">
        <f t="shared" si="26"/>
        <v>0</v>
      </c>
      <c r="S266" s="183">
        <f t="shared" si="26"/>
        <v>0</v>
      </c>
      <c r="T266" s="183">
        <f t="shared" si="26"/>
        <v>0</v>
      </c>
      <c r="U266" s="183">
        <f t="shared" si="26"/>
        <v>0</v>
      </c>
      <c r="V266" s="183">
        <f t="shared" si="26"/>
        <v>0</v>
      </c>
      <c r="W266" s="183">
        <f t="shared" si="26"/>
        <v>0</v>
      </c>
      <c r="X266" s="183">
        <f t="shared" si="26"/>
        <v>0</v>
      </c>
    </row>
    <row r="267" spans="1:24">
      <c r="A267" s="126">
        <f t="shared" ref="A267:V267" si="27">COUNTBLANK(A35:A225)</f>
        <v>0</v>
      </c>
      <c r="B267" s="126">
        <f t="shared" si="27"/>
        <v>0</v>
      </c>
      <c r="C267" s="126"/>
      <c r="D267" s="126"/>
      <c r="E267" s="126">
        <f t="shared" si="27"/>
        <v>0</v>
      </c>
      <c r="F267" s="126">
        <f t="shared" si="27"/>
        <v>17</v>
      </c>
      <c r="G267" s="126">
        <f ca="1">COUNTBLANK(G35:G225)</f>
        <v>3</v>
      </c>
      <c r="H267" s="126">
        <f ca="1">COUNTBLANK(H35:H225)</f>
        <v>140</v>
      </c>
      <c r="I267" s="126">
        <f t="shared" si="27"/>
        <v>22</v>
      </c>
      <c r="J267" s="126">
        <f t="shared" si="27"/>
        <v>191</v>
      </c>
      <c r="K267" s="126">
        <f t="shared" si="27"/>
        <v>191</v>
      </c>
      <c r="L267" s="126">
        <f t="shared" si="27"/>
        <v>191</v>
      </c>
      <c r="M267" s="126">
        <f t="shared" si="27"/>
        <v>191</v>
      </c>
      <c r="N267" s="126">
        <f t="shared" si="27"/>
        <v>191</v>
      </c>
      <c r="O267" s="126">
        <f t="shared" si="27"/>
        <v>191</v>
      </c>
      <c r="P267" s="126">
        <f t="shared" si="27"/>
        <v>191</v>
      </c>
      <c r="Q267" s="126">
        <f t="shared" si="27"/>
        <v>191</v>
      </c>
      <c r="R267" s="126">
        <f t="shared" si="27"/>
        <v>191</v>
      </c>
      <c r="S267" s="126">
        <f t="shared" si="27"/>
        <v>191</v>
      </c>
      <c r="T267" s="126">
        <f t="shared" si="27"/>
        <v>191</v>
      </c>
      <c r="U267" s="126">
        <f t="shared" si="27"/>
        <v>191</v>
      </c>
      <c r="V267" s="126">
        <f t="shared" si="27"/>
        <v>191</v>
      </c>
      <c r="W267" s="125"/>
      <c r="X267" s="125"/>
    </row>
    <row r="268" spans="1:24">
      <c r="E268" s="124"/>
    </row>
    <row r="269" spans="1:24">
      <c r="E269" s="124"/>
    </row>
    <row r="274" spans="1:26">
      <c r="E274" s="124" t="e">
        <f>#REF!-#REF!</f>
        <v>#REF!</v>
      </c>
      <c r="H274" s="120">
        <f>18.2-17.25</f>
        <v>0.94999999999999929</v>
      </c>
    </row>
    <row r="276" spans="1:26">
      <c r="E276" s="120">
        <v>421.23</v>
      </c>
    </row>
    <row r="277" spans="1:26">
      <c r="E277" s="124" t="e">
        <f>#REF!-E276</f>
        <v>#REF!</v>
      </c>
    </row>
    <row r="279" spans="1:26" s="122" customFormat="1">
      <c r="A279" s="123"/>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sheetData>
  <autoFilter ref="A3:X265">
    <filterColumn colId="2"/>
    <filterColumn colId="3"/>
    <filterColumn colId="6"/>
    <filterColumn colId="7"/>
  </autoFilter>
  <mergeCells count="8">
    <mergeCell ref="G1:G2"/>
    <mergeCell ref="H1:H2"/>
    <mergeCell ref="I1:I2"/>
    <mergeCell ref="E1:F1"/>
    <mergeCell ref="A1:A2"/>
    <mergeCell ref="B1:B2"/>
    <mergeCell ref="C1:C2"/>
    <mergeCell ref="D1:D2"/>
  </mergeCells>
  <conditionalFormatting sqref="J3:X6 A227:X227 A33:X33 A4:I6">
    <cfRule type="containsErrors" dxfId="11" priority="10">
      <formula>ISERROR(A3)</formula>
    </cfRule>
    <cfRule type="containsErrors" dxfId="10" priority="11">
      <formula>ISERROR(A3)</formula>
    </cfRule>
    <cfRule type="containsErrors" dxfId="9" priority="12">
      <formula>ISERROR(A3)</formula>
    </cfRule>
  </conditionalFormatting>
  <conditionalFormatting sqref="I227 I33">
    <cfRule type="containsErrors" dxfId="8" priority="7">
      <formula>ISERROR(I33)</formula>
    </cfRule>
    <cfRule type="containsErrors" dxfId="7" priority="8">
      <formula>ISERROR(I33)</formula>
    </cfRule>
    <cfRule type="containsErrors" dxfId="6" priority="9">
      <formula>ISERROR(I33)</formula>
    </cfRule>
  </conditionalFormatting>
  <conditionalFormatting sqref="I227 I33">
    <cfRule type="containsErrors" dxfId="5" priority="4">
      <formula>ISERROR(I33)</formula>
    </cfRule>
    <cfRule type="containsErrors" dxfId="4" priority="5">
      <formula>ISERROR(I33)</formula>
    </cfRule>
    <cfRule type="containsErrors" dxfId="3" priority="6">
      <formula>ISERROR(I33)</formula>
    </cfRule>
  </conditionalFormatting>
  <conditionalFormatting sqref="J3:X6 A4:I6 A228:X228 A34:X34">
    <cfRule type="containsErrors" dxfId="2" priority="1">
      <formula>ISERROR(A3)</formula>
    </cfRule>
    <cfRule type="containsErrors" dxfId="1" priority="2">
      <formula>ISERROR(A3)</formula>
    </cfRule>
    <cfRule type="containsErrors" dxfId="0" priority="3">
      <formula>ISERROR(A3)</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AK39"/>
  <sheetViews>
    <sheetView showZeros="0" topLeftCell="C10" workbookViewId="0">
      <selection activeCell="N25" sqref="N25"/>
    </sheetView>
  </sheetViews>
  <sheetFormatPr defaultRowHeight="15.75"/>
  <cols>
    <col min="1" max="1" width="5.5" customWidth="1"/>
    <col min="2" max="2" width="25.25" customWidth="1"/>
    <col min="37" max="37" width="8.875" bestFit="1" customWidth="1"/>
  </cols>
  <sheetData>
    <row r="1" spans="1:37">
      <c r="A1" s="24" t="s">
        <v>389</v>
      </c>
    </row>
    <row r="2" spans="1:37">
      <c r="A2" s="226" t="s">
        <v>177</v>
      </c>
      <c r="B2" s="226"/>
      <c r="C2" s="226"/>
      <c r="D2" s="226"/>
      <c r="E2" s="226"/>
      <c r="F2" s="226"/>
      <c r="G2" s="226"/>
    </row>
    <row r="3" spans="1:37" s="110" customFormat="1" ht="18.75">
      <c r="A3" s="109"/>
      <c r="AG3" s="223" t="s">
        <v>1</v>
      </c>
      <c r="AH3" s="223"/>
      <c r="AI3" s="223"/>
    </row>
    <row r="4" spans="1:37" s="111" customFormat="1" ht="16.899999999999999" customHeight="1">
      <c r="A4" s="227" t="s">
        <v>2</v>
      </c>
      <c r="B4" s="228" t="s">
        <v>126</v>
      </c>
      <c r="C4" s="228" t="s">
        <v>4</v>
      </c>
      <c r="D4" s="222" t="s">
        <v>388</v>
      </c>
      <c r="E4" s="222" t="s">
        <v>729</v>
      </c>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t="s">
        <v>198</v>
      </c>
      <c r="AH4" s="224" t="s">
        <v>722</v>
      </c>
      <c r="AI4" s="222" t="s">
        <v>313</v>
      </c>
      <c r="AJ4" s="222" t="s">
        <v>184</v>
      </c>
    </row>
    <row r="5" spans="1:37" ht="16.899999999999999" customHeight="1">
      <c r="A5" s="227"/>
      <c r="B5" s="228"/>
      <c r="C5" s="228"/>
      <c r="D5" s="222"/>
      <c r="E5" s="69" t="s">
        <v>30</v>
      </c>
      <c r="F5" s="69" t="s">
        <v>33</v>
      </c>
      <c r="G5" s="69" t="s">
        <v>35</v>
      </c>
      <c r="H5" s="69" t="s">
        <v>39</v>
      </c>
      <c r="I5" s="69" t="s">
        <v>42</v>
      </c>
      <c r="J5" s="69" t="s">
        <v>45</v>
      </c>
      <c r="K5" s="70" t="s">
        <v>49</v>
      </c>
      <c r="L5" s="69" t="s">
        <v>52</v>
      </c>
      <c r="M5" s="69" t="s">
        <v>54</v>
      </c>
      <c r="N5" s="69" t="s">
        <v>56</v>
      </c>
      <c r="O5" s="71" t="s">
        <v>59</v>
      </c>
      <c r="P5" s="71" t="s">
        <v>62</v>
      </c>
      <c r="Q5" s="72" t="s">
        <v>69</v>
      </c>
      <c r="R5" s="72" t="s">
        <v>72</v>
      </c>
      <c r="S5" s="69" t="s">
        <v>75</v>
      </c>
      <c r="T5" s="72" t="s">
        <v>78</v>
      </c>
      <c r="U5" s="72" t="s">
        <v>81</v>
      </c>
      <c r="V5" s="72" t="s">
        <v>94</v>
      </c>
      <c r="W5" s="73" t="s">
        <v>97</v>
      </c>
      <c r="X5" s="72" t="s">
        <v>103</v>
      </c>
      <c r="Y5" s="72" t="s">
        <v>110</v>
      </c>
      <c r="Z5" s="72" t="s">
        <v>113</v>
      </c>
      <c r="AA5" s="72" t="s">
        <v>115</v>
      </c>
      <c r="AB5" s="72" t="s">
        <v>117</v>
      </c>
      <c r="AC5" s="72" t="s">
        <v>119</v>
      </c>
      <c r="AD5" s="72" t="s">
        <v>121</v>
      </c>
      <c r="AE5" s="72" t="s">
        <v>123</v>
      </c>
      <c r="AF5" s="70" t="s">
        <v>82</v>
      </c>
      <c r="AG5" s="222"/>
      <c r="AH5" s="225"/>
      <c r="AI5" s="222"/>
      <c r="AJ5" s="222"/>
      <c r="AK5">
        <v>1</v>
      </c>
    </row>
    <row r="6" spans="1:37" ht="16.899999999999999" customHeight="1">
      <c r="A6" s="140">
        <f>-A39</f>
        <v>-1</v>
      </c>
      <c r="B6" s="140">
        <f t="shared" ref="B6:AI6" si="0">-B39</f>
        <v>-2</v>
      </c>
      <c r="C6" s="140">
        <f t="shared" si="0"/>
        <v>-3</v>
      </c>
      <c r="D6" s="140">
        <f t="shared" si="0"/>
        <v>-4</v>
      </c>
      <c r="E6" s="140">
        <f t="shared" si="0"/>
        <v>-5</v>
      </c>
      <c r="F6" s="140">
        <f t="shared" si="0"/>
        <v>-6</v>
      </c>
      <c r="G6" s="140">
        <f t="shared" si="0"/>
        <v>-7</v>
      </c>
      <c r="H6" s="140">
        <f t="shared" si="0"/>
        <v>-8</v>
      </c>
      <c r="I6" s="140">
        <f t="shared" si="0"/>
        <v>-9</v>
      </c>
      <c r="J6" s="140">
        <f t="shared" si="0"/>
        <v>-10</v>
      </c>
      <c r="K6" s="140">
        <f t="shared" si="0"/>
        <v>-11</v>
      </c>
      <c r="L6" s="140">
        <f t="shared" si="0"/>
        <v>-12</v>
      </c>
      <c r="M6" s="140">
        <f t="shared" si="0"/>
        <v>-13</v>
      </c>
      <c r="N6" s="140">
        <f t="shared" si="0"/>
        <v>-14</v>
      </c>
      <c r="O6" s="140">
        <f t="shared" si="0"/>
        <v>-15</v>
      </c>
      <c r="P6" s="140">
        <f t="shared" si="0"/>
        <v>-16</v>
      </c>
      <c r="Q6" s="140">
        <f t="shared" si="0"/>
        <v>-17</v>
      </c>
      <c r="R6" s="140">
        <f t="shared" si="0"/>
        <v>-18</v>
      </c>
      <c r="S6" s="140">
        <f t="shared" si="0"/>
        <v>-19</v>
      </c>
      <c r="T6" s="140">
        <f t="shared" si="0"/>
        <v>-20</v>
      </c>
      <c r="U6" s="140">
        <f t="shared" si="0"/>
        <v>-21</v>
      </c>
      <c r="V6" s="140">
        <f t="shared" si="0"/>
        <v>-22</v>
      </c>
      <c r="W6" s="140">
        <f t="shared" si="0"/>
        <v>-23</v>
      </c>
      <c r="X6" s="140">
        <f t="shared" si="0"/>
        <v>-24</v>
      </c>
      <c r="Y6" s="140">
        <f t="shared" si="0"/>
        <v>-25</v>
      </c>
      <c r="Z6" s="140">
        <f t="shared" si="0"/>
        <v>-26</v>
      </c>
      <c r="AA6" s="140">
        <f t="shared" si="0"/>
        <v>-27</v>
      </c>
      <c r="AB6" s="140">
        <f t="shared" si="0"/>
        <v>-28</v>
      </c>
      <c r="AC6" s="140">
        <f t="shared" si="0"/>
        <v>-29</v>
      </c>
      <c r="AD6" s="140">
        <f t="shared" si="0"/>
        <v>-30</v>
      </c>
      <c r="AE6" s="140">
        <f t="shared" si="0"/>
        <v>-31</v>
      </c>
      <c r="AF6" s="140">
        <f t="shared" si="0"/>
        <v>-32</v>
      </c>
      <c r="AG6" s="140">
        <f t="shared" si="0"/>
        <v>-33</v>
      </c>
      <c r="AH6" s="140">
        <f t="shared" si="0"/>
        <v>-34</v>
      </c>
      <c r="AI6" s="140">
        <f t="shared" si="0"/>
        <v>-35</v>
      </c>
      <c r="AK6">
        <v>2</v>
      </c>
    </row>
    <row r="7" spans="1:37" s="6" customFormat="1" ht="16.899999999999999" customHeight="1">
      <c r="A7" s="74"/>
      <c r="B7" s="74" t="s">
        <v>179</v>
      </c>
      <c r="C7" s="75"/>
      <c r="D7" s="76">
        <v>86859.489999999991</v>
      </c>
      <c r="E7" s="77"/>
      <c r="F7" s="78"/>
      <c r="G7" s="78"/>
      <c r="H7" s="78"/>
      <c r="I7" s="78"/>
      <c r="J7" s="78"/>
      <c r="K7" s="78"/>
      <c r="L7" s="78"/>
      <c r="M7" s="78"/>
      <c r="N7" s="76"/>
      <c r="O7" s="78"/>
      <c r="P7" s="78"/>
      <c r="Q7" s="78"/>
      <c r="R7" s="78"/>
      <c r="S7" s="78"/>
      <c r="T7" s="78"/>
      <c r="U7" s="78"/>
      <c r="V7" s="78"/>
      <c r="W7" s="78"/>
      <c r="X7" s="78"/>
      <c r="Y7" s="78"/>
      <c r="Z7" s="78"/>
      <c r="AA7" s="78"/>
      <c r="AB7" s="78"/>
      <c r="AC7" s="78"/>
      <c r="AD7" s="78"/>
      <c r="AE7" s="78"/>
      <c r="AF7" s="78"/>
      <c r="AG7" s="79"/>
      <c r="AH7" s="79"/>
      <c r="AI7" s="79">
        <v>86859.489999999991</v>
      </c>
      <c r="AK7">
        <v>3</v>
      </c>
    </row>
    <row r="8" spans="1:37" ht="16.899999999999999" customHeight="1">
      <c r="A8" s="74" t="s">
        <v>199</v>
      </c>
      <c r="B8" s="80" t="s">
        <v>29</v>
      </c>
      <c r="C8" s="81" t="s">
        <v>30</v>
      </c>
      <c r="D8" s="76">
        <v>79629.239999999991</v>
      </c>
      <c r="E8" s="82">
        <v>70951.739999999991</v>
      </c>
      <c r="F8" s="76">
        <v>0</v>
      </c>
      <c r="G8" s="76">
        <v>0</v>
      </c>
      <c r="H8" s="76">
        <v>269.79000000000087</v>
      </c>
      <c r="I8" s="76">
        <v>0</v>
      </c>
      <c r="J8" s="76">
        <v>4998.9000000000005</v>
      </c>
      <c r="K8" s="76">
        <v>2131.3399999999965</v>
      </c>
      <c r="L8" s="76">
        <v>0</v>
      </c>
      <c r="M8" s="76">
        <v>220</v>
      </c>
      <c r="N8" s="76">
        <v>1057.47</v>
      </c>
      <c r="O8" s="76">
        <v>20.65</v>
      </c>
      <c r="P8" s="76">
        <v>1.19</v>
      </c>
      <c r="Q8" s="76">
        <v>30</v>
      </c>
      <c r="R8" s="76">
        <v>59.18</v>
      </c>
      <c r="S8" s="76">
        <v>1.1600000000000001</v>
      </c>
      <c r="T8" s="76">
        <v>0</v>
      </c>
      <c r="U8" s="76">
        <v>671.82999999999993</v>
      </c>
      <c r="V8" s="76">
        <v>1.5</v>
      </c>
      <c r="W8" s="76">
        <v>217.67999999999998</v>
      </c>
      <c r="X8" s="76">
        <v>0.49</v>
      </c>
      <c r="Y8" s="76">
        <v>2.5300000000000002</v>
      </c>
      <c r="Z8" s="76">
        <v>23.900000000000002</v>
      </c>
      <c r="AA8" s="76">
        <v>20</v>
      </c>
      <c r="AB8" s="76">
        <v>3.78</v>
      </c>
      <c r="AC8" s="76">
        <v>3.58</v>
      </c>
      <c r="AD8" s="76">
        <v>0</v>
      </c>
      <c r="AE8" s="76">
        <v>0</v>
      </c>
      <c r="AF8" s="76">
        <v>0</v>
      </c>
      <c r="AG8" s="76">
        <v>1057.47</v>
      </c>
      <c r="AH8" s="76">
        <f>AJ8-AG8</f>
        <v>618.95000000000005</v>
      </c>
      <c r="AI8" s="76">
        <v>80248.19</v>
      </c>
      <c r="AJ8">
        <f t="shared" ref="AJ8:AJ35" si="1">HLOOKUP(C8,$E$5:$AF$36,32,0)</f>
        <v>1676.42</v>
      </c>
      <c r="AK8" s="191">
        <f>D8+AH8</f>
        <v>80248.189999999988</v>
      </c>
    </row>
    <row r="9" spans="1:37" ht="16.899999999999999" customHeight="1">
      <c r="A9" s="83" t="s">
        <v>31</v>
      </c>
      <c r="B9" s="84" t="s">
        <v>180</v>
      </c>
      <c r="C9" s="75" t="s">
        <v>33</v>
      </c>
      <c r="D9" s="78">
        <v>6861</v>
      </c>
      <c r="E9" s="78">
        <v>0</v>
      </c>
      <c r="F9" s="85">
        <v>6836.38</v>
      </c>
      <c r="G9" s="78">
        <v>0</v>
      </c>
      <c r="H9" s="78">
        <v>0</v>
      </c>
      <c r="I9" s="78">
        <v>0</v>
      </c>
      <c r="J9" s="78">
        <v>0</v>
      </c>
      <c r="K9" s="78">
        <v>0</v>
      </c>
      <c r="L9" s="78">
        <v>0</v>
      </c>
      <c r="M9" s="78">
        <v>0</v>
      </c>
      <c r="N9" s="78">
        <v>24.619999999999997</v>
      </c>
      <c r="O9" s="78">
        <v>0</v>
      </c>
      <c r="P9" s="78">
        <v>0</v>
      </c>
      <c r="Q9" s="78">
        <v>2.2000000000000002</v>
      </c>
      <c r="R9" s="78">
        <v>2.86</v>
      </c>
      <c r="S9" s="78">
        <v>0.5</v>
      </c>
      <c r="T9" s="78">
        <v>0</v>
      </c>
      <c r="U9" s="78">
        <v>7.3999999999999986</v>
      </c>
      <c r="V9" s="78">
        <v>0</v>
      </c>
      <c r="W9" s="78">
        <v>7.9099999999999975</v>
      </c>
      <c r="X9" s="78">
        <v>0</v>
      </c>
      <c r="Y9" s="78">
        <v>0</v>
      </c>
      <c r="Z9" s="78">
        <v>3.3</v>
      </c>
      <c r="AA9" s="78">
        <v>0</v>
      </c>
      <c r="AB9" s="78">
        <v>0.45</v>
      </c>
      <c r="AC9" s="78">
        <v>0</v>
      </c>
      <c r="AD9" s="78">
        <v>0</v>
      </c>
      <c r="AE9" s="78">
        <v>0</v>
      </c>
      <c r="AF9" s="78">
        <v>0</v>
      </c>
      <c r="AG9" s="78">
        <v>24.619999999999997</v>
      </c>
      <c r="AH9" s="78">
        <f t="shared" ref="AH9:AH35" si="2">AJ9-AG9</f>
        <v>-24.619999999999997</v>
      </c>
      <c r="AI9" s="78">
        <v>6836.3799999999992</v>
      </c>
      <c r="AJ9">
        <f t="shared" si="1"/>
        <v>0</v>
      </c>
      <c r="AK9" s="191">
        <f t="shared" ref="AK9:AK35" si="3">D9+AH9</f>
        <v>6836.38</v>
      </c>
    </row>
    <row r="10" spans="1:37" ht="16.899999999999999" customHeight="1">
      <c r="A10" s="86"/>
      <c r="B10" s="87" t="s">
        <v>181</v>
      </c>
      <c r="C10" s="75" t="s">
        <v>35</v>
      </c>
      <c r="D10" s="78">
        <v>3006.46</v>
      </c>
      <c r="E10" s="78">
        <v>0</v>
      </c>
      <c r="F10" s="78">
        <v>0</v>
      </c>
      <c r="G10" s="85">
        <v>3000.61</v>
      </c>
      <c r="H10" s="78">
        <v>0</v>
      </c>
      <c r="I10" s="78">
        <v>0</v>
      </c>
      <c r="J10" s="78">
        <v>0</v>
      </c>
      <c r="K10" s="78">
        <v>0</v>
      </c>
      <c r="L10" s="78">
        <v>0</v>
      </c>
      <c r="M10" s="78">
        <v>0</v>
      </c>
      <c r="N10" s="78">
        <v>5.85</v>
      </c>
      <c r="O10" s="78">
        <v>0</v>
      </c>
      <c r="P10" s="78">
        <v>0</v>
      </c>
      <c r="Q10" s="78">
        <v>2.2000000000000002</v>
      </c>
      <c r="R10" s="78">
        <v>0</v>
      </c>
      <c r="S10" s="78">
        <v>0</v>
      </c>
      <c r="T10" s="78">
        <v>0</v>
      </c>
      <c r="U10" s="78">
        <v>1.75</v>
      </c>
      <c r="V10" s="78">
        <v>0</v>
      </c>
      <c r="W10" s="78">
        <v>0.1</v>
      </c>
      <c r="X10" s="78">
        <v>0</v>
      </c>
      <c r="Y10" s="78">
        <v>0</v>
      </c>
      <c r="Z10" s="78">
        <v>1.8</v>
      </c>
      <c r="AA10" s="78">
        <v>0</v>
      </c>
      <c r="AB10" s="78">
        <v>0</v>
      </c>
      <c r="AC10" s="78">
        <v>0</v>
      </c>
      <c r="AD10" s="78">
        <v>0</v>
      </c>
      <c r="AE10" s="78">
        <v>0</v>
      </c>
      <c r="AF10" s="78">
        <v>0</v>
      </c>
      <c r="AG10" s="78">
        <v>5.85</v>
      </c>
      <c r="AH10" s="78">
        <f t="shared" si="2"/>
        <v>-5.85</v>
      </c>
      <c r="AI10" s="78">
        <v>3000.61</v>
      </c>
      <c r="AJ10">
        <f t="shared" si="1"/>
        <v>0</v>
      </c>
      <c r="AK10" s="191">
        <f t="shared" si="3"/>
        <v>3000.61</v>
      </c>
    </row>
    <row r="11" spans="1:37">
      <c r="A11" s="83" t="s">
        <v>37</v>
      </c>
      <c r="B11" s="84" t="s">
        <v>38</v>
      </c>
      <c r="C11" s="75" t="s">
        <v>39</v>
      </c>
      <c r="D11" s="78">
        <v>21399.29</v>
      </c>
      <c r="E11" s="78">
        <v>4005.8899999999994</v>
      </c>
      <c r="F11" s="78">
        <v>0</v>
      </c>
      <c r="G11" s="78">
        <v>0</v>
      </c>
      <c r="H11" s="85">
        <v>16558.52</v>
      </c>
      <c r="I11" s="78">
        <v>0</v>
      </c>
      <c r="J11" s="78">
        <v>1664.5499999999997</v>
      </c>
      <c r="K11" s="78">
        <v>2131.3399999999997</v>
      </c>
      <c r="L11" s="78">
        <v>0</v>
      </c>
      <c r="M11" s="78">
        <v>210</v>
      </c>
      <c r="N11" s="78">
        <v>834.88</v>
      </c>
      <c r="O11" s="78">
        <v>20.65</v>
      </c>
      <c r="P11" s="78">
        <v>1.19</v>
      </c>
      <c r="Q11" s="78">
        <v>23.8</v>
      </c>
      <c r="R11" s="78">
        <v>8.32</v>
      </c>
      <c r="S11" s="78">
        <v>0.16</v>
      </c>
      <c r="T11" s="78">
        <v>0</v>
      </c>
      <c r="U11" s="78">
        <v>568.79</v>
      </c>
      <c r="V11" s="78">
        <v>1</v>
      </c>
      <c r="W11" s="78">
        <v>164.17</v>
      </c>
      <c r="X11" s="78">
        <v>0.49</v>
      </c>
      <c r="Y11" s="78">
        <v>1.4</v>
      </c>
      <c r="Z11" s="78">
        <v>19.100000000000001</v>
      </c>
      <c r="AA11" s="78">
        <v>20</v>
      </c>
      <c r="AB11" s="78">
        <v>2.2299999999999995</v>
      </c>
      <c r="AC11" s="78">
        <v>3.58</v>
      </c>
      <c r="AD11" s="78">
        <v>0</v>
      </c>
      <c r="AE11" s="78">
        <v>0</v>
      </c>
      <c r="AF11" s="78">
        <v>0</v>
      </c>
      <c r="AG11" s="78">
        <v>4840.7699999999995</v>
      </c>
      <c r="AH11" s="78">
        <f t="shared" si="2"/>
        <v>-4570.9799999999987</v>
      </c>
      <c r="AI11" s="78">
        <v>16828.309999999998</v>
      </c>
      <c r="AJ11">
        <f t="shared" si="1"/>
        <v>269.79000000000087</v>
      </c>
      <c r="AK11" s="191">
        <f t="shared" si="3"/>
        <v>16828.310000000001</v>
      </c>
    </row>
    <row r="12" spans="1:37">
      <c r="A12" s="83" t="s">
        <v>40</v>
      </c>
      <c r="B12" s="88" t="s">
        <v>41</v>
      </c>
      <c r="C12" s="75" t="s">
        <v>42</v>
      </c>
      <c r="D12" s="78">
        <v>3090.95</v>
      </c>
      <c r="E12" s="78">
        <v>10</v>
      </c>
      <c r="F12" s="78">
        <v>0</v>
      </c>
      <c r="G12" s="78">
        <v>0</v>
      </c>
      <c r="H12" s="78">
        <v>0</v>
      </c>
      <c r="I12" s="85">
        <v>2946.18</v>
      </c>
      <c r="J12" s="78">
        <v>0</v>
      </c>
      <c r="K12" s="78">
        <v>0</v>
      </c>
      <c r="L12" s="78">
        <v>0</v>
      </c>
      <c r="M12" s="78">
        <v>10</v>
      </c>
      <c r="N12" s="78">
        <v>134.76999999999998</v>
      </c>
      <c r="O12" s="78">
        <v>0</v>
      </c>
      <c r="P12" s="78">
        <v>0</v>
      </c>
      <c r="Q12" s="78">
        <v>2</v>
      </c>
      <c r="R12" s="78">
        <v>0</v>
      </c>
      <c r="S12" s="78">
        <v>0.5</v>
      </c>
      <c r="T12" s="78">
        <v>0</v>
      </c>
      <c r="U12" s="78">
        <v>82.44</v>
      </c>
      <c r="V12" s="78">
        <v>0.5</v>
      </c>
      <c r="W12" s="78">
        <v>45.599999999999994</v>
      </c>
      <c r="X12" s="78">
        <v>0</v>
      </c>
      <c r="Y12" s="78">
        <v>1.1300000000000001</v>
      </c>
      <c r="Z12" s="78">
        <v>1.5</v>
      </c>
      <c r="AA12" s="78">
        <v>0</v>
      </c>
      <c r="AB12" s="78">
        <v>1.1000000000000001</v>
      </c>
      <c r="AC12" s="78">
        <v>0</v>
      </c>
      <c r="AD12" s="78">
        <v>0</v>
      </c>
      <c r="AE12" s="78">
        <v>0</v>
      </c>
      <c r="AF12" s="78">
        <v>0</v>
      </c>
      <c r="AG12" s="78">
        <v>144.76999999999998</v>
      </c>
      <c r="AH12" s="78">
        <f t="shared" si="2"/>
        <v>-144.76999999999998</v>
      </c>
      <c r="AI12" s="78">
        <v>2946.1800000000003</v>
      </c>
      <c r="AJ12">
        <f t="shared" si="1"/>
        <v>0</v>
      </c>
      <c r="AK12" s="191">
        <f t="shared" si="3"/>
        <v>2946.18</v>
      </c>
    </row>
    <row r="13" spans="1:37">
      <c r="A13" s="83" t="s">
        <v>43</v>
      </c>
      <c r="B13" s="89" t="s">
        <v>44</v>
      </c>
      <c r="C13" s="75" t="s">
        <v>45</v>
      </c>
      <c r="D13" s="78">
        <v>5312.44</v>
      </c>
      <c r="E13" s="78">
        <v>0</v>
      </c>
      <c r="F13" s="78">
        <v>0</v>
      </c>
      <c r="G13" s="78">
        <v>0</v>
      </c>
      <c r="H13" s="78">
        <v>0</v>
      </c>
      <c r="I13" s="78">
        <v>0</v>
      </c>
      <c r="J13" s="85">
        <v>5312.44</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f t="shared" si="2"/>
        <v>6375.3200000000006</v>
      </c>
      <c r="AI13" s="78">
        <v>11687.76</v>
      </c>
      <c r="AJ13">
        <f t="shared" si="1"/>
        <v>6375.3200000000006</v>
      </c>
      <c r="AK13" s="191">
        <f t="shared" si="3"/>
        <v>11687.76</v>
      </c>
    </row>
    <row r="14" spans="1:37">
      <c r="A14" s="83" t="s">
        <v>46</v>
      </c>
      <c r="B14" s="89" t="s">
        <v>48</v>
      </c>
      <c r="C14" s="75" t="s">
        <v>49</v>
      </c>
      <c r="D14" s="78">
        <v>42947.99</v>
      </c>
      <c r="E14" s="78">
        <v>3604.1399999999994</v>
      </c>
      <c r="F14" s="78">
        <v>0</v>
      </c>
      <c r="G14" s="78">
        <v>0</v>
      </c>
      <c r="H14" s="78">
        <v>269.78999999999996</v>
      </c>
      <c r="I14" s="78">
        <v>0</v>
      </c>
      <c r="J14" s="78">
        <v>3334.35</v>
      </c>
      <c r="K14" s="85">
        <v>39282.65</v>
      </c>
      <c r="L14" s="78">
        <v>0</v>
      </c>
      <c r="M14" s="78">
        <v>0</v>
      </c>
      <c r="N14" s="78">
        <v>61.2</v>
      </c>
      <c r="O14" s="78">
        <v>0</v>
      </c>
      <c r="P14" s="78">
        <v>0</v>
      </c>
      <c r="Q14" s="78">
        <v>0</v>
      </c>
      <c r="R14" s="78">
        <v>48</v>
      </c>
      <c r="S14" s="78">
        <v>0</v>
      </c>
      <c r="T14" s="78">
        <v>0</v>
      </c>
      <c r="U14" s="78">
        <v>13.2</v>
      </c>
      <c r="V14" s="78">
        <v>0</v>
      </c>
      <c r="W14" s="78">
        <v>0</v>
      </c>
      <c r="X14" s="78">
        <v>0</v>
      </c>
      <c r="Y14" s="78">
        <v>0</v>
      </c>
      <c r="Z14" s="78">
        <v>0</v>
      </c>
      <c r="AA14" s="78">
        <v>0</v>
      </c>
      <c r="AB14" s="78">
        <v>0</v>
      </c>
      <c r="AC14" s="78">
        <v>0</v>
      </c>
      <c r="AD14" s="78">
        <v>0</v>
      </c>
      <c r="AE14" s="78">
        <v>0</v>
      </c>
      <c r="AF14" s="78">
        <v>0</v>
      </c>
      <c r="AG14" s="78">
        <v>3665.3399999999992</v>
      </c>
      <c r="AH14" s="78">
        <f t="shared" si="2"/>
        <v>-1244.0000000000027</v>
      </c>
      <c r="AI14" s="78">
        <v>41703.990000000005</v>
      </c>
      <c r="AJ14">
        <f t="shared" si="1"/>
        <v>2421.3399999999965</v>
      </c>
      <c r="AK14" s="191">
        <f t="shared" si="3"/>
        <v>41703.99</v>
      </c>
    </row>
    <row r="15" spans="1:37">
      <c r="A15" s="83" t="s">
        <v>47</v>
      </c>
      <c r="B15" s="84" t="s">
        <v>51</v>
      </c>
      <c r="C15" s="75" t="s">
        <v>52</v>
      </c>
      <c r="D15" s="78">
        <v>17.57</v>
      </c>
      <c r="E15" s="78">
        <v>0</v>
      </c>
      <c r="F15" s="78">
        <v>0</v>
      </c>
      <c r="G15" s="78">
        <v>0</v>
      </c>
      <c r="H15" s="78">
        <v>0</v>
      </c>
      <c r="I15" s="78">
        <v>0</v>
      </c>
      <c r="J15" s="78">
        <v>0</v>
      </c>
      <c r="K15" s="78">
        <v>0</v>
      </c>
      <c r="L15" s="85">
        <v>15.57</v>
      </c>
      <c r="M15" s="78">
        <v>0</v>
      </c>
      <c r="N15" s="78">
        <v>2</v>
      </c>
      <c r="O15" s="78">
        <v>0</v>
      </c>
      <c r="P15" s="78">
        <v>0</v>
      </c>
      <c r="Q15" s="78">
        <v>2</v>
      </c>
      <c r="R15" s="78">
        <v>0</v>
      </c>
      <c r="S15" s="78">
        <v>0</v>
      </c>
      <c r="T15" s="78">
        <v>0</v>
      </c>
      <c r="U15" s="78">
        <v>0</v>
      </c>
      <c r="V15" s="78">
        <v>0</v>
      </c>
      <c r="W15" s="78">
        <v>0</v>
      </c>
      <c r="X15" s="78">
        <v>0</v>
      </c>
      <c r="Y15" s="78">
        <v>0</v>
      </c>
      <c r="Z15" s="78">
        <v>0</v>
      </c>
      <c r="AA15" s="78">
        <v>0</v>
      </c>
      <c r="AB15" s="78">
        <v>0</v>
      </c>
      <c r="AC15" s="78">
        <v>0</v>
      </c>
      <c r="AD15" s="78">
        <v>0</v>
      </c>
      <c r="AE15" s="78">
        <v>0</v>
      </c>
      <c r="AF15" s="78">
        <v>0</v>
      </c>
      <c r="AG15" s="78">
        <v>2</v>
      </c>
      <c r="AH15" s="78">
        <f t="shared" si="2"/>
        <v>-2</v>
      </c>
      <c r="AI15" s="78">
        <v>15.57</v>
      </c>
      <c r="AJ15">
        <f t="shared" si="1"/>
        <v>0</v>
      </c>
      <c r="AK15" s="191">
        <f t="shared" si="3"/>
        <v>15.57</v>
      </c>
    </row>
    <row r="16" spans="1:37">
      <c r="A16" s="83" t="s">
        <v>50</v>
      </c>
      <c r="B16" s="84" t="s">
        <v>53</v>
      </c>
      <c r="C16" s="75" t="s">
        <v>54</v>
      </c>
      <c r="D16" s="78">
        <v>0</v>
      </c>
      <c r="E16" s="78">
        <v>0</v>
      </c>
      <c r="F16" s="78">
        <v>0</v>
      </c>
      <c r="G16" s="78">
        <v>0</v>
      </c>
      <c r="H16" s="78">
        <v>0</v>
      </c>
      <c r="I16" s="78">
        <v>0</v>
      </c>
      <c r="J16" s="78">
        <v>0</v>
      </c>
      <c r="K16" s="78">
        <v>0</v>
      </c>
      <c r="L16" s="78">
        <v>0</v>
      </c>
      <c r="M16" s="85">
        <v>0</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f t="shared" si="2"/>
        <v>230</v>
      </c>
      <c r="AI16" s="78">
        <v>230</v>
      </c>
      <c r="AJ16">
        <f t="shared" si="1"/>
        <v>230</v>
      </c>
      <c r="AK16" s="191">
        <f t="shared" si="3"/>
        <v>230</v>
      </c>
    </row>
    <row r="17" spans="1:37">
      <c r="A17" s="74" t="s">
        <v>200</v>
      </c>
      <c r="B17" s="80" t="s">
        <v>55</v>
      </c>
      <c r="C17" s="81" t="s">
        <v>56</v>
      </c>
      <c r="D17" s="76">
        <v>3389.0400000000004</v>
      </c>
      <c r="E17" s="76">
        <v>0</v>
      </c>
      <c r="F17" s="76">
        <v>0</v>
      </c>
      <c r="G17" s="76">
        <v>0</v>
      </c>
      <c r="H17" s="76">
        <v>0</v>
      </c>
      <c r="I17" s="76">
        <v>0</v>
      </c>
      <c r="J17" s="76">
        <v>0</v>
      </c>
      <c r="K17" s="76">
        <v>0</v>
      </c>
      <c r="L17" s="76">
        <v>0</v>
      </c>
      <c r="M17" s="76">
        <v>0</v>
      </c>
      <c r="N17" s="82">
        <v>3286.0400000000004</v>
      </c>
      <c r="O17" s="76">
        <v>0</v>
      </c>
      <c r="P17" s="76">
        <v>0</v>
      </c>
      <c r="Q17" s="76">
        <v>0</v>
      </c>
      <c r="R17" s="76">
        <v>24.8</v>
      </c>
      <c r="S17" s="76">
        <v>0</v>
      </c>
      <c r="T17" s="76">
        <v>0</v>
      </c>
      <c r="U17" s="76">
        <v>51.649999999999977</v>
      </c>
      <c r="V17" s="76">
        <v>5</v>
      </c>
      <c r="W17" s="76">
        <v>4.0399999999999636</v>
      </c>
      <c r="X17" s="76">
        <v>0.12999999999999901</v>
      </c>
      <c r="Y17" s="76">
        <v>0.12999999999999989</v>
      </c>
      <c r="Z17" s="76">
        <v>0</v>
      </c>
      <c r="AA17" s="76">
        <v>16.5</v>
      </c>
      <c r="AB17" s="76">
        <v>0.75</v>
      </c>
      <c r="AC17" s="76">
        <v>0</v>
      </c>
      <c r="AD17" s="76">
        <v>0</v>
      </c>
      <c r="AE17" s="76">
        <v>0</v>
      </c>
      <c r="AF17" s="76">
        <v>0</v>
      </c>
      <c r="AG17" s="76">
        <v>0</v>
      </c>
      <c r="AH17" s="76">
        <f t="shared" si="2"/>
        <v>1095.97</v>
      </c>
      <c r="AI17" s="76">
        <v>4485.01</v>
      </c>
      <c r="AJ17">
        <f t="shared" si="1"/>
        <v>1095.97</v>
      </c>
      <c r="AK17" s="191">
        <f t="shared" si="3"/>
        <v>4485.01</v>
      </c>
    </row>
    <row r="18" spans="1:37">
      <c r="A18" s="83" t="s">
        <v>57</v>
      </c>
      <c r="B18" s="84" t="s">
        <v>58</v>
      </c>
      <c r="C18" s="75" t="s">
        <v>59</v>
      </c>
      <c r="D18" s="78">
        <v>2.5299999999999998</v>
      </c>
      <c r="E18" s="78">
        <v>0</v>
      </c>
      <c r="F18" s="78">
        <v>0</v>
      </c>
      <c r="G18" s="78">
        <v>0</v>
      </c>
      <c r="H18" s="78">
        <v>0</v>
      </c>
      <c r="I18" s="78">
        <v>0</v>
      </c>
      <c r="J18" s="78">
        <v>0</v>
      </c>
      <c r="K18" s="78">
        <v>0</v>
      </c>
      <c r="L18" s="78">
        <v>0</v>
      </c>
      <c r="M18" s="78">
        <v>0</v>
      </c>
      <c r="N18" s="78">
        <v>0</v>
      </c>
      <c r="O18" s="85">
        <v>2.5299999999999998</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f t="shared" si="2"/>
        <v>22.47</v>
      </c>
      <c r="AI18" s="78">
        <v>25</v>
      </c>
      <c r="AJ18">
        <f t="shared" si="1"/>
        <v>22.47</v>
      </c>
      <c r="AK18" s="191">
        <f t="shared" si="3"/>
        <v>25</v>
      </c>
    </row>
    <row r="19" spans="1:37">
      <c r="A19" s="83" t="s">
        <v>60</v>
      </c>
      <c r="B19" s="84" t="s">
        <v>61</v>
      </c>
      <c r="C19" s="75" t="s">
        <v>62</v>
      </c>
      <c r="D19" s="78">
        <v>1.64</v>
      </c>
      <c r="E19" s="78">
        <v>0</v>
      </c>
      <c r="F19" s="78">
        <v>0</v>
      </c>
      <c r="G19" s="78">
        <v>0</v>
      </c>
      <c r="H19" s="78">
        <v>0</v>
      </c>
      <c r="I19" s="78">
        <v>0</v>
      </c>
      <c r="J19" s="78">
        <v>0</v>
      </c>
      <c r="K19" s="78">
        <v>0</v>
      </c>
      <c r="L19" s="78">
        <v>0</v>
      </c>
      <c r="M19" s="78">
        <v>0</v>
      </c>
      <c r="N19" s="78">
        <v>0</v>
      </c>
      <c r="O19" s="78">
        <v>0</v>
      </c>
      <c r="P19" s="85">
        <v>1.64</v>
      </c>
      <c r="Q19" s="78">
        <v>0</v>
      </c>
      <c r="R19" s="78">
        <v>0</v>
      </c>
      <c r="S19" s="78">
        <v>0</v>
      </c>
      <c r="T19" s="78">
        <v>0</v>
      </c>
      <c r="U19" s="78">
        <v>0</v>
      </c>
      <c r="V19" s="78">
        <v>0</v>
      </c>
      <c r="W19" s="78">
        <v>0</v>
      </c>
      <c r="X19" s="78">
        <v>0</v>
      </c>
      <c r="Y19" s="78">
        <v>0</v>
      </c>
      <c r="Z19" s="78">
        <v>0</v>
      </c>
      <c r="AA19" s="78">
        <v>0</v>
      </c>
      <c r="AB19" s="78">
        <v>0</v>
      </c>
      <c r="AC19" s="78">
        <v>0</v>
      </c>
      <c r="AD19" s="78">
        <v>0</v>
      </c>
      <c r="AE19" s="78">
        <v>0</v>
      </c>
      <c r="AF19" s="78">
        <v>0</v>
      </c>
      <c r="AG19" s="78">
        <v>0</v>
      </c>
      <c r="AH19" s="78">
        <f t="shared" si="2"/>
        <v>1.19</v>
      </c>
      <c r="AI19" s="78">
        <v>2.83</v>
      </c>
      <c r="AJ19">
        <f t="shared" si="1"/>
        <v>1.19</v>
      </c>
      <c r="AK19" s="191">
        <f t="shared" si="3"/>
        <v>2.83</v>
      </c>
    </row>
    <row r="20" spans="1:37">
      <c r="A20" s="83" t="s">
        <v>63</v>
      </c>
      <c r="B20" s="84" t="s">
        <v>68</v>
      </c>
      <c r="C20" s="75" t="s">
        <v>69</v>
      </c>
      <c r="D20" s="78">
        <v>0</v>
      </c>
      <c r="E20" s="78">
        <v>0</v>
      </c>
      <c r="F20" s="78">
        <v>0</v>
      </c>
      <c r="G20" s="78">
        <v>0</v>
      </c>
      <c r="H20" s="78">
        <v>0</v>
      </c>
      <c r="I20" s="78">
        <v>0</v>
      </c>
      <c r="J20" s="78">
        <v>0</v>
      </c>
      <c r="K20" s="78">
        <v>0</v>
      </c>
      <c r="L20" s="78">
        <v>0</v>
      </c>
      <c r="M20" s="78">
        <v>0</v>
      </c>
      <c r="N20" s="78">
        <v>0</v>
      </c>
      <c r="O20" s="78">
        <v>0</v>
      </c>
      <c r="P20" s="78">
        <v>0</v>
      </c>
      <c r="Q20" s="85">
        <v>0</v>
      </c>
      <c r="R20" s="78">
        <v>0</v>
      </c>
      <c r="S20" s="78">
        <v>0</v>
      </c>
      <c r="T20" s="78">
        <v>0</v>
      </c>
      <c r="U20" s="78">
        <v>0</v>
      </c>
      <c r="V20" s="78">
        <v>0</v>
      </c>
      <c r="W20" s="78">
        <v>0</v>
      </c>
      <c r="X20" s="78">
        <v>0</v>
      </c>
      <c r="Y20" s="78">
        <v>0</v>
      </c>
      <c r="Z20" s="78">
        <v>0</v>
      </c>
      <c r="AA20" s="78">
        <v>0</v>
      </c>
      <c r="AB20" s="78">
        <v>0</v>
      </c>
      <c r="AC20" s="78">
        <v>0</v>
      </c>
      <c r="AD20" s="78">
        <v>0</v>
      </c>
      <c r="AE20" s="78">
        <v>0</v>
      </c>
      <c r="AF20" s="78">
        <v>0</v>
      </c>
      <c r="AG20" s="78">
        <v>0</v>
      </c>
      <c r="AH20" s="78">
        <f t="shared" si="2"/>
        <v>30</v>
      </c>
      <c r="AI20" s="78">
        <v>30</v>
      </c>
      <c r="AJ20">
        <f t="shared" si="1"/>
        <v>30</v>
      </c>
      <c r="AK20" s="191">
        <f t="shared" si="3"/>
        <v>30</v>
      </c>
    </row>
    <row r="21" spans="1:37">
      <c r="A21" s="83" t="s">
        <v>66</v>
      </c>
      <c r="B21" s="84" t="s">
        <v>71</v>
      </c>
      <c r="C21" s="75" t="s">
        <v>72</v>
      </c>
      <c r="D21" s="78">
        <v>0</v>
      </c>
      <c r="E21" s="78">
        <v>0</v>
      </c>
      <c r="F21" s="78">
        <v>0</v>
      </c>
      <c r="G21" s="78">
        <v>0</v>
      </c>
      <c r="H21" s="78">
        <v>0</v>
      </c>
      <c r="I21" s="78">
        <v>0</v>
      </c>
      <c r="J21" s="78">
        <v>0</v>
      </c>
      <c r="K21" s="78">
        <v>0</v>
      </c>
      <c r="L21" s="78">
        <v>0</v>
      </c>
      <c r="M21" s="78">
        <v>0</v>
      </c>
      <c r="N21" s="78">
        <v>0</v>
      </c>
      <c r="O21" s="78">
        <v>0</v>
      </c>
      <c r="P21" s="78">
        <v>0</v>
      </c>
      <c r="Q21" s="78">
        <v>0</v>
      </c>
      <c r="R21" s="85">
        <v>0</v>
      </c>
      <c r="S21" s="78">
        <v>0</v>
      </c>
      <c r="T21" s="78">
        <v>0</v>
      </c>
      <c r="U21" s="78">
        <v>0</v>
      </c>
      <c r="V21" s="78">
        <v>0</v>
      </c>
      <c r="W21" s="78">
        <v>0</v>
      </c>
      <c r="X21" s="78">
        <v>0</v>
      </c>
      <c r="Y21" s="78">
        <v>0</v>
      </c>
      <c r="Z21" s="78">
        <v>0</v>
      </c>
      <c r="AA21" s="78">
        <v>0</v>
      </c>
      <c r="AB21" s="78">
        <v>0</v>
      </c>
      <c r="AC21" s="78">
        <v>0</v>
      </c>
      <c r="AD21" s="78">
        <v>0</v>
      </c>
      <c r="AE21" s="78">
        <v>0</v>
      </c>
      <c r="AF21" s="78">
        <v>0</v>
      </c>
      <c r="AG21" s="78">
        <v>0</v>
      </c>
      <c r="AH21" s="78">
        <f t="shared" si="2"/>
        <v>83.98</v>
      </c>
      <c r="AI21" s="78">
        <v>83.980000000000018</v>
      </c>
      <c r="AJ21">
        <f t="shared" si="1"/>
        <v>83.98</v>
      </c>
      <c r="AK21" s="191">
        <f t="shared" si="3"/>
        <v>83.98</v>
      </c>
    </row>
    <row r="22" spans="1:37">
      <c r="A22" s="83" t="s">
        <v>67</v>
      </c>
      <c r="B22" s="84" t="s">
        <v>74</v>
      </c>
      <c r="C22" s="75" t="s">
        <v>75</v>
      </c>
      <c r="D22" s="78">
        <v>67.72</v>
      </c>
      <c r="E22" s="78">
        <v>0</v>
      </c>
      <c r="F22" s="78">
        <v>0</v>
      </c>
      <c r="G22" s="78">
        <v>0</v>
      </c>
      <c r="H22" s="78">
        <v>0</v>
      </c>
      <c r="I22" s="78">
        <v>0</v>
      </c>
      <c r="J22" s="78">
        <v>0</v>
      </c>
      <c r="K22" s="78">
        <v>0</v>
      </c>
      <c r="L22" s="78">
        <v>0</v>
      </c>
      <c r="M22" s="78">
        <v>0</v>
      </c>
      <c r="N22" s="78">
        <v>0.17000000000000171</v>
      </c>
      <c r="O22" s="78">
        <v>0</v>
      </c>
      <c r="P22" s="78">
        <v>0</v>
      </c>
      <c r="Q22" s="78">
        <v>0</v>
      </c>
      <c r="R22" s="78">
        <v>0</v>
      </c>
      <c r="S22" s="85">
        <v>67.55</v>
      </c>
      <c r="T22" s="78">
        <v>0</v>
      </c>
      <c r="U22" s="78">
        <v>0</v>
      </c>
      <c r="V22" s="78">
        <v>0</v>
      </c>
      <c r="W22" s="78">
        <v>0.04</v>
      </c>
      <c r="X22" s="78">
        <v>0.13</v>
      </c>
      <c r="Y22" s="78">
        <v>0</v>
      </c>
      <c r="Z22" s="78">
        <v>0</v>
      </c>
      <c r="AA22" s="78">
        <v>0</v>
      </c>
      <c r="AB22" s="78">
        <v>0</v>
      </c>
      <c r="AC22" s="78">
        <v>0</v>
      </c>
      <c r="AD22" s="78">
        <v>0</v>
      </c>
      <c r="AE22" s="78">
        <v>0</v>
      </c>
      <c r="AF22" s="78">
        <v>0</v>
      </c>
      <c r="AG22" s="78">
        <v>0.17000000000000171</v>
      </c>
      <c r="AH22" s="78">
        <f t="shared" si="2"/>
        <v>0.98999999999999844</v>
      </c>
      <c r="AI22" s="78">
        <v>68.709999999999994</v>
      </c>
      <c r="AJ22">
        <f t="shared" si="1"/>
        <v>1.1600000000000001</v>
      </c>
      <c r="AK22" s="191">
        <f t="shared" si="3"/>
        <v>68.709999999999994</v>
      </c>
    </row>
    <row r="23" spans="1:37">
      <c r="A23" s="83" t="s">
        <v>70</v>
      </c>
      <c r="B23" s="84" t="s">
        <v>77</v>
      </c>
      <c r="C23" s="75" t="s">
        <v>78</v>
      </c>
      <c r="D23" s="78">
        <v>34.630000000000003</v>
      </c>
      <c r="E23" s="78">
        <v>0</v>
      </c>
      <c r="F23" s="78">
        <v>0</v>
      </c>
      <c r="G23" s="78">
        <v>0</v>
      </c>
      <c r="H23" s="78">
        <v>0</v>
      </c>
      <c r="I23" s="78">
        <v>0</v>
      </c>
      <c r="J23" s="78">
        <v>0</v>
      </c>
      <c r="K23" s="78">
        <v>0</v>
      </c>
      <c r="L23" s="78">
        <v>0</v>
      </c>
      <c r="M23" s="78">
        <v>0</v>
      </c>
      <c r="N23" s="78">
        <v>0</v>
      </c>
      <c r="O23" s="78">
        <v>0</v>
      </c>
      <c r="P23" s="78">
        <v>0</v>
      </c>
      <c r="Q23" s="78">
        <v>0</v>
      </c>
      <c r="R23" s="78">
        <v>0</v>
      </c>
      <c r="S23" s="78">
        <v>0</v>
      </c>
      <c r="T23" s="85">
        <v>34.630000000000003</v>
      </c>
      <c r="U23" s="78">
        <v>0</v>
      </c>
      <c r="V23" s="78">
        <v>0</v>
      </c>
      <c r="W23" s="78">
        <v>0</v>
      </c>
      <c r="X23" s="78">
        <v>0</v>
      </c>
      <c r="Y23" s="78">
        <v>0</v>
      </c>
      <c r="Z23" s="78">
        <v>0</v>
      </c>
      <c r="AA23" s="78">
        <v>0</v>
      </c>
      <c r="AB23" s="78">
        <v>0</v>
      </c>
      <c r="AC23" s="78">
        <v>0</v>
      </c>
      <c r="AD23" s="78">
        <v>0</v>
      </c>
      <c r="AE23" s="78">
        <v>0</v>
      </c>
      <c r="AF23" s="78">
        <v>0</v>
      </c>
      <c r="AG23" s="78">
        <v>0</v>
      </c>
      <c r="AH23" s="78">
        <f t="shared" si="2"/>
        <v>0</v>
      </c>
      <c r="AI23" s="78">
        <v>34.630000000000003</v>
      </c>
      <c r="AJ23">
        <f t="shared" si="1"/>
        <v>0</v>
      </c>
      <c r="AK23" s="191">
        <f t="shared" si="3"/>
        <v>34.630000000000003</v>
      </c>
    </row>
    <row r="24" spans="1:37" ht="22.5">
      <c r="A24" s="83" t="s">
        <v>73</v>
      </c>
      <c r="B24" s="90" t="s">
        <v>80</v>
      </c>
      <c r="C24" s="75" t="s">
        <v>81</v>
      </c>
      <c r="D24" s="78">
        <v>603.80999999999995</v>
      </c>
      <c r="E24" s="78">
        <v>0</v>
      </c>
      <c r="F24" s="78">
        <v>0</v>
      </c>
      <c r="G24" s="78">
        <v>0</v>
      </c>
      <c r="H24" s="78">
        <v>0</v>
      </c>
      <c r="I24" s="78">
        <v>0</v>
      </c>
      <c r="J24" s="78">
        <v>0</v>
      </c>
      <c r="K24" s="78">
        <v>0</v>
      </c>
      <c r="L24" s="78">
        <v>0</v>
      </c>
      <c r="M24" s="78">
        <v>0</v>
      </c>
      <c r="N24" s="76">
        <v>1.75</v>
      </c>
      <c r="O24" s="76">
        <v>0</v>
      </c>
      <c r="P24" s="76">
        <v>0</v>
      </c>
      <c r="Q24" s="76">
        <v>0</v>
      </c>
      <c r="R24" s="76">
        <v>0</v>
      </c>
      <c r="S24" s="76">
        <v>0</v>
      </c>
      <c r="T24" s="76">
        <v>0</v>
      </c>
      <c r="U24" s="85">
        <v>602.05999999999995</v>
      </c>
      <c r="V24" s="76">
        <v>0</v>
      </c>
      <c r="W24" s="76">
        <v>1</v>
      </c>
      <c r="X24" s="76">
        <v>0</v>
      </c>
      <c r="Y24" s="76">
        <v>0</v>
      </c>
      <c r="Z24" s="76">
        <v>0</v>
      </c>
      <c r="AA24" s="76">
        <v>0</v>
      </c>
      <c r="AB24" s="76">
        <v>0.75</v>
      </c>
      <c r="AC24" s="76">
        <v>0</v>
      </c>
      <c r="AD24" s="76">
        <v>0</v>
      </c>
      <c r="AE24" s="76">
        <v>0</v>
      </c>
      <c r="AF24" s="76">
        <v>0</v>
      </c>
      <c r="AG24" s="78">
        <v>1.7500000000000178</v>
      </c>
      <c r="AH24" s="78">
        <f t="shared" si="2"/>
        <v>757.45999999999992</v>
      </c>
      <c r="AI24" s="78">
        <v>1361.27</v>
      </c>
      <c r="AJ24">
        <f t="shared" si="1"/>
        <v>759.20999999999992</v>
      </c>
      <c r="AK24" s="191">
        <f t="shared" si="3"/>
        <v>1361.27</v>
      </c>
    </row>
    <row r="25" spans="1:37">
      <c r="A25" s="83" t="s">
        <v>76</v>
      </c>
      <c r="B25" s="84" t="s">
        <v>93</v>
      </c>
      <c r="C25" s="91" t="s">
        <v>94</v>
      </c>
      <c r="D25" s="78">
        <v>0</v>
      </c>
      <c r="E25" s="78">
        <v>0</v>
      </c>
      <c r="F25" s="78">
        <v>0</v>
      </c>
      <c r="G25" s="78">
        <v>0</v>
      </c>
      <c r="H25" s="78">
        <v>0</v>
      </c>
      <c r="I25" s="78">
        <v>0</v>
      </c>
      <c r="J25" s="78">
        <v>0</v>
      </c>
      <c r="K25" s="78">
        <v>0</v>
      </c>
      <c r="L25" s="78">
        <v>0</v>
      </c>
      <c r="M25" s="78">
        <v>0</v>
      </c>
      <c r="N25" s="78">
        <v>0</v>
      </c>
      <c r="O25" s="78">
        <v>0</v>
      </c>
      <c r="P25" s="78">
        <v>0</v>
      </c>
      <c r="Q25" s="78">
        <v>0</v>
      </c>
      <c r="R25" s="78">
        <v>0</v>
      </c>
      <c r="S25" s="78">
        <v>0</v>
      </c>
      <c r="T25" s="78">
        <v>0</v>
      </c>
      <c r="U25" s="78">
        <v>0</v>
      </c>
      <c r="V25" s="85">
        <v>0</v>
      </c>
      <c r="W25" s="78">
        <v>0</v>
      </c>
      <c r="X25" s="78">
        <v>0</v>
      </c>
      <c r="Y25" s="78">
        <v>0</v>
      </c>
      <c r="Z25" s="78">
        <v>0</v>
      </c>
      <c r="AA25" s="78">
        <v>0</v>
      </c>
      <c r="AB25" s="78">
        <v>0</v>
      </c>
      <c r="AC25" s="78">
        <v>0</v>
      </c>
      <c r="AD25" s="78">
        <v>0</v>
      </c>
      <c r="AE25" s="78">
        <v>0</v>
      </c>
      <c r="AF25" s="78">
        <v>0</v>
      </c>
      <c r="AG25" s="78">
        <v>0</v>
      </c>
      <c r="AH25" s="78">
        <f t="shared" si="2"/>
        <v>6.5</v>
      </c>
      <c r="AI25" s="78">
        <v>6.5</v>
      </c>
      <c r="AJ25">
        <f t="shared" si="1"/>
        <v>6.5</v>
      </c>
      <c r="AK25" s="191">
        <f t="shared" si="3"/>
        <v>6.5</v>
      </c>
    </row>
    <row r="26" spans="1:37">
      <c r="A26" s="83" t="s">
        <v>79</v>
      </c>
      <c r="B26" s="92" t="s">
        <v>96</v>
      </c>
      <c r="C26" s="93" t="s">
        <v>97</v>
      </c>
      <c r="D26" s="78">
        <v>777.66</v>
      </c>
      <c r="E26" s="78">
        <v>0</v>
      </c>
      <c r="F26" s="78">
        <v>0</v>
      </c>
      <c r="G26" s="78">
        <v>0</v>
      </c>
      <c r="H26" s="78">
        <v>0</v>
      </c>
      <c r="I26" s="78">
        <v>0</v>
      </c>
      <c r="J26" s="78">
        <v>0</v>
      </c>
      <c r="K26" s="78">
        <v>0</v>
      </c>
      <c r="L26" s="78">
        <v>0</v>
      </c>
      <c r="M26" s="78">
        <v>0</v>
      </c>
      <c r="N26" s="78">
        <v>1.92999999999995</v>
      </c>
      <c r="O26" s="78">
        <v>0</v>
      </c>
      <c r="P26" s="78">
        <v>0</v>
      </c>
      <c r="Q26" s="78">
        <v>0</v>
      </c>
      <c r="R26" s="78">
        <v>1.7999999999999998</v>
      </c>
      <c r="S26" s="78">
        <v>0</v>
      </c>
      <c r="T26" s="78">
        <v>0</v>
      </c>
      <c r="U26" s="78">
        <v>0</v>
      </c>
      <c r="V26" s="78">
        <v>0</v>
      </c>
      <c r="W26" s="85">
        <v>775.73</v>
      </c>
      <c r="X26" s="78">
        <v>0</v>
      </c>
      <c r="Y26" s="78">
        <v>0.13</v>
      </c>
      <c r="Z26" s="78">
        <v>0</v>
      </c>
      <c r="AA26" s="78">
        <v>0</v>
      </c>
      <c r="AB26" s="78">
        <v>0</v>
      </c>
      <c r="AC26" s="78">
        <v>0</v>
      </c>
      <c r="AD26" s="78">
        <v>0</v>
      </c>
      <c r="AE26" s="78">
        <v>0</v>
      </c>
      <c r="AF26" s="78">
        <v>0</v>
      </c>
      <c r="AG26" s="78">
        <v>1.92999999999995</v>
      </c>
      <c r="AH26" s="78">
        <f t="shared" si="2"/>
        <v>219.94</v>
      </c>
      <c r="AI26" s="78">
        <v>997.6</v>
      </c>
      <c r="AJ26">
        <f t="shared" si="1"/>
        <v>221.86999999999995</v>
      </c>
      <c r="AK26" s="191">
        <f t="shared" si="3"/>
        <v>997.59999999999991</v>
      </c>
    </row>
    <row r="27" spans="1:37">
      <c r="A27" s="83" t="s">
        <v>90</v>
      </c>
      <c r="B27" s="94" t="s">
        <v>102</v>
      </c>
      <c r="C27" s="91" t="s">
        <v>103</v>
      </c>
      <c r="D27" s="78">
        <v>31.91</v>
      </c>
      <c r="E27" s="78">
        <v>0</v>
      </c>
      <c r="F27" s="78">
        <v>0</v>
      </c>
      <c r="G27" s="78">
        <v>0</v>
      </c>
      <c r="H27" s="78">
        <v>0</v>
      </c>
      <c r="I27" s="78">
        <v>0</v>
      </c>
      <c r="J27" s="78">
        <v>0</v>
      </c>
      <c r="K27" s="78">
        <v>0</v>
      </c>
      <c r="L27" s="78">
        <v>0</v>
      </c>
      <c r="M27" s="78">
        <v>0</v>
      </c>
      <c r="N27" s="78">
        <v>3</v>
      </c>
      <c r="O27" s="78">
        <v>0</v>
      </c>
      <c r="P27" s="78">
        <v>0</v>
      </c>
      <c r="Q27" s="78">
        <v>0</v>
      </c>
      <c r="R27" s="78">
        <v>0</v>
      </c>
      <c r="S27" s="78">
        <v>0</v>
      </c>
      <c r="T27" s="78">
        <v>0</v>
      </c>
      <c r="U27" s="78">
        <v>0</v>
      </c>
      <c r="V27" s="78">
        <v>0</v>
      </c>
      <c r="W27" s="78">
        <v>3</v>
      </c>
      <c r="X27" s="85">
        <v>28.91</v>
      </c>
      <c r="Y27" s="78">
        <v>0</v>
      </c>
      <c r="Z27" s="78">
        <v>0</v>
      </c>
      <c r="AA27" s="78">
        <v>0</v>
      </c>
      <c r="AB27" s="78">
        <v>0</v>
      </c>
      <c r="AC27" s="78">
        <v>0</v>
      </c>
      <c r="AD27" s="78">
        <v>0</v>
      </c>
      <c r="AE27" s="78">
        <v>0</v>
      </c>
      <c r="AF27" s="78">
        <v>0</v>
      </c>
      <c r="AG27" s="78">
        <v>3</v>
      </c>
      <c r="AH27" s="78">
        <f t="shared" si="2"/>
        <v>-2.3800000000000008</v>
      </c>
      <c r="AI27" s="78">
        <v>29.529999999999998</v>
      </c>
      <c r="AJ27">
        <f t="shared" si="1"/>
        <v>0.619999999999999</v>
      </c>
      <c r="AK27" s="191">
        <f t="shared" si="3"/>
        <v>29.53</v>
      </c>
    </row>
    <row r="28" spans="1:37">
      <c r="A28" s="83" t="s">
        <v>91</v>
      </c>
      <c r="B28" s="92" t="s">
        <v>109</v>
      </c>
      <c r="C28" s="91" t="s">
        <v>110</v>
      </c>
      <c r="D28" s="78">
        <v>1.1600000000000001</v>
      </c>
      <c r="E28" s="78">
        <v>0</v>
      </c>
      <c r="F28" s="78">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85">
        <v>1.1600000000000001</v>
      </c>
      <c r="Z28" s="78">
        <v>0</v>
      </c>
      <c r="AA28" s="78">
        <v>0</v>
      </c>
      <c r="AB28" s="78">
        <v>0</v>
      </c>
      <c r="AC28" s="78">
        <v>0</v>
      </c>
      <c r="AD28" s="78">
        <v>0</v>
      </c>
      <c r="AE28" s="78">
        <v>0</v>
      </c>
      <c r="AF28" s="78">
        <v>0</v>
      </c>
      <c r="AG28" s="78">
        <v>0</v>
      </c>
      <c r="AH28" s="78">
        <f t="shared" si="2"/>
        <v>2.66</v>
      </c>
      <c r="AI28" s="78">
        <v>3.8200000000000003</v>
      </c>
      <c r="AJ28">
        <f t="shared" si="1"/>
        <v>2.66</v>
      </c>
      <c r="AK28" s="191">
        <f t="shared" si="3"/>
        <v>3.8200000000000003</v>
      </c>
    </row>
    <row r="29" spans="1:37" ht="22.5">
      <c r="A29" s="83" t="s">
        <v>92</v>
      </c>
      <c r="B29" s="92" t="s">
        <v>201</v>
      </c>
      <c r="C29" s="91" t="s">
        <v>113</v>
      </c>
      <c r="D29" s="78">
        <v>42.9</v>
      </c>
      <c r="E29" s="78">
        <v>0</v>
      </c>
      <c r="F29" s="78">
        <v>0</v>
      </c>
      <c r="G29" s="78">
        <v>0</v>
      </c>
      <c r="H29" s="78">
        <v>0</v>
      </c>
      <c r="I29" s="78">
        <v>0</v>
      </c>
      <c r="J29" s="78">
        <v>0</v>
      </c>
      <c r="K29" s="78">
        <v>0</v>
      </c>
      <c r="L29" s="78">
        <v>0</v>
      </c>
      <c r="M29" s="78">
        <v>0</v>
      </c>
      <c r="N29" s="78">
        <v>5.1400000000000006</v>
      </c>
      <c r="O29" s="78">
        <v>0</v>
      </c>
      <c r="P29" s="78">
        <v>0</v>
      </c>
      <c r="Q29" s="78">
        <v>0</v>
      </c>
      <c r="R29" s="78">
        <v>0</v>
      </c>
      <c r="S29" s="78">
        <v>0</v>
      </c>
      <c r="T29" s="78">
        <v>0</v>
      </c>
      <c r="U29" s="78">
        <v>0.14000000000000001</v>
      </c>
      <c r="V29" s="78">
        <v>5</v>
      </c>
      <c r="W29" s="78">
        <v>0</v>
      </c>
      <c r="X29" s="78">
        <v>0</v>
      </c>
      <c r="Y29" s="78">
        <v>0</v>
      </c>
      <c r="Z29" s="85">
        <v>37.76</v>
      </c>
      <c r="AA29" s="78">
        <v>0</v>
      </c>
      <c r="AB29" s="78">
        <v>0</v>
      </c>
      <c r="AC29" s="78">
        <v>0</v>
      </c>
      <c r="AD29" s="78">
        <v>0</v>
      </c>
      <c r="AE29" s="78">
        <v>0</v>
      </c>
      <c r="AF29" s="78">
        <v>0</v>
      </c>
      <c r="AG29" s="78">
        <v>5.1400000000000006</v>
      </c>
      <c r="AH29" s="78">
        <f t="shared" si="2"/>
        <v>18.760000000000002</v>
      </c>
      <c r="AI29" s="78">
        <v>61.660000000000011</v>
      </c>
      <c r="AJ29">
        <f t="shared" si="1"/>
        <v>23.900000000000002</v>
      </c>
      <c r="AK29" s="191">
        <f t="shared" si="3"/>
        <v>61.66</v>
      </c>
    </row>
    <row r="30" spans="1:37">
      <c r="A30" s="83" t="s">
        <v>95</v>
      </c>
      <c r="B30" s="84" t="s">
        <v>114</v>
      </c>
      <c r="C30" s="91" t="s">
        <v>115</v>
      </c>
      <c r="D30" s="78">
        <v>13.2</v>
      </c>
      <c r="E30" s="78">
        <v>0</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78">
        <v>0</v>
      </c>
      <c r="X30" s="78">
        <v>0</v>
      </c>
      <c r="Y30" s="78">
        <v>0</v>
      </c>
      <c r="Z30" s="78">
        <v>0</v>
      </c>
      <c r="AA30" s="85">
        <v>13.2</v>
      </c>
      <c r="AB30" s="78">
        <v>0</v>
      </c>
      <c r="AC30" s="78">
        <v>0</v>
      </c>
      <c r="AD30" s="78">
        <v>0</v>
      </c>
      <c r="AE30" s="78">
        <v>0</v>
      </c>
      <c r="AF30" s="78">
        <v>0</v>
      </c>
      <c r="AG30" s="78">
        <v>0</v>
      </c>
      <c r="AH30" s="78">
        <f t="shared" si="2"/>
        <v>36.5</v>
      </c>
      <c r="AI30" s="78">
        <v>49.7</v>
      </c>
      <c r="AJ30">
        <f t="shared" si="1"/>
        <v>36.5</v>
      </c>
      <c r="AK30" s="191">
        <f t="shared" si="3"/>
        <v>49.7</v>
      </c>
    </row>
    <row r="31" spans="1:37">
      <c r="A31" s="83" t="s">
        <v>98</v>
      </c>
      <c r="B31" s="84" t="s">
        <v>116</v>
      </c>
      <c r="C31" s="91" t="s">
        <v>117</v>
      </c>
      <c r="D31" s="78">
        <v>0</v>
      </c>
      <c r="E31" s="78">
        <v>0</v>
      </c>
      <c r="F31" s="78">
        <v>0</v>
      </c>
      <c r="G31" s="78">
        <v>0</v>
      </c>
      <c r="H31" s="78">
        <v>0</v>
      </c>
      <c r="I31" s="78">
        <v>0</v>
      </c>
      <c r="J31" s="78">
        <v>0</v>
      </c>
      <c r="K31" s="78">
        <v>0</v>
      </c>
      <c r="L31" s="78">
        <v>0</v>
      </c>
      <c r="M31" s="78">
        <v>0</v>
      </c>
      <c r="N31" s="78">
        <v>0</v>
      </c>
      <c r="O31" s="78">
        <v>0</v>
      </c>
      <c r="P31" s="78">
        <v>0</v>
      </c>
      <c r="Q31" s="78">
        <v>0</v>
      </c>
      <c r="R31" s="78">
        <v>0</v>
      </c>
      <c r="S31" s="78">
        <v>0</v>
      </c>
      <c r="T31" s="78">
        <v>0</v>
      </c>
      <c r="U31" s="78">
        <v>0</v>
      </c>
      <c r="V31" s="78">
        <v>0</v>
      </c>
      <c r="W31" s="78">
        <v>0</v>
      </c>
      <c r="X31" s="78">
        <v>0</v>
      </c>
      <c r="Y31" s="78">
        <v>0</v>
      </c>
      <c r="Z31" s="78">
        <v>0</v>
      </c>
      <c r="AA31" s="78">
        <v>0</v>
      </c>
      <c r="AB31" s="85">
        <v>0</v>
      </c>
      <c r="AC31" s="78">
        <v>0</v>
      </c>
      <c r="AD31" s="78">
        <v>0</v>
      </c>
      <c r="AE31" s="78">
        <v>0</v>
      </c>
      <c r="AF31" s="78">
        <v>0</v>
      </c>
      <c r="AG31" s="78">
        <v>0</v>
      </c>
      <c r="AH31" s="78">
        <f t="shared" si="2"/>
        <v>5.3299999999999992</v>
      </c>
      <c r="AI31" s="78">
        <v>5.33</v>
      </c>
      <c r="AJ31">
        <f t="shared" si="1"/>
        <v>5.3299999999999992</v>
      </c>
      <c r="AK31" s="191">
        <f t="shared" si="3"/>
        <v>5.3299999999999992</v>
      </c>
    </row>
    <row r="32" spans="1:37">
      <c r="A32" s="83" t="s">
        <v>101</v>
      </c>
      <c r="B32" s="94" t="s">
        <v>182</v>
      </c>
      <c r="C32" s="91" t="s">
        <v>119</v>
      </c>
      <c r="D32" s="78">
        <v>0</v>
      </c>
      <c r="E32" s="78">
        <v>0</v>
      </c>
      <c r="F32" s="78">
        <v>0</v>
      </c>
      <c r="G32" s="78">
        <v>0</v>
      </c>
      <c r="H32" s="78">
        <v>0</v>
      </c>
      <c r="I32" s="78">
        <v>0</v>
      </c>
      <c r="J32" s="78">
        <v>0</v>
      </c>
      <c r="K32" s="78">
        <v>0</v>
      </c>
      <c r="L32" s="78">
        <v>0</v>
      </c>
      <c r="M32" s="78">
        <v>0</v>
      </c>
      <c r="N32" s="78">
        <v>0</v>
      </c>
      <c r="O32" s="78">
        <v>0</v>
      </c>
      <c r="P32" s="78">
        <v>0</v>
      </c>
      <c r="Q32" s="78">
        <v>0</v>
      </c>
      <c r="R32" s="78">
        <v>0</v>
      </c>
      <c r="S32" s="78">
        <v>0</v>
      </c>
      <c r="T32" s="78">
        <v>0</v>
      </c>
      <c r="U32" s="78">
        <v>0</v>
      </c>
      <c r="V32" s="78">
        <v>0</v>
      </c>
      <c r="W32" s="78">
        <v>0</v>
      </c>
      <c r="X32" s="78">
        <v>0</v>
      </c>
      <c r="Y32" s="78">
        <v>0</v>
      </c>
      <c r="Z32" s="78">
        <v>0</v>
      </c>
      <c r="AA32" s="78">
        <v>0</v>
      </c>
      <c r="AB32" s="78">
        <v>0</v>
      </c>
      <c r="AC32" s="85">
        <v>0</v>
      </c>
      <c r="AD32" s="78">
        <v>0</v>
      </c>
      <c r="AE32" s="78">
        <v>0</v>
      </c>
      <c r="AF32" s="78">
        <v>0</v>
      </c>
      <c r="AG32" s="78">
        <v>0</v>
      </c>
      <c r="AH32" s="78">
        <f t="shared" si="2"/>
        <v>3.58</v>
      </c>
      <c r="AI32" s="78">
        <v>3.58</v>
      </c>
      <c r="AJ32">
        <f t="shared" si="1"/>
        <v>3.58</v>
      </c>
      <c r="AK32" s="191">
        <f t="shared" si="3"/>
        <v>3.58</v>
      </c>
    </row>
    <row r="33" spans="1:37">
      <c r="A33" s="83" t="s">
        <v>104</v>
      </c>
      <c r="B33" s="90" t="s">
        <v>120</v>
      </c>
      <c r="C33" s="91" t="s">
        <v>121</v>
      </c>
      <c r="D33" s="78">
        <v>1794.81</v>
      </c>
      <c r="E33" s="78">
        <v>0</v>
      </c>
      <c r="F33" s="78">
        <v>0</v>
      </c>
      <c r="G33" s="78">
        <v>0</v>
      </c>
      <c r="H33" s="78">
        <v>0</v>
      </c>
      <c r="I33" s="78">
        <v>0</v>
      </c>
      <c r="J33" s="78">
        <v>0</v>
      </c>
      <c r="K33" s="78">
        <v>0</v>
      </c>
      <c r="L33" s="78">
        <v>0</v>
      </c>
      <c r="M33" s="78">
        <v>0</v>
      </c>
      <c r="N33" s="78">
        <v>91.009999999999991</v>
      </c>
      <c r="O33" s="78">
        <v>0</v>
      </c>
      <c r="P33" s="78">
        <v>0</v>
      </c>
      <c r="Q33" s="78">
        <v>0</v>
      </c>
      <c r="R33" s="78">
        <v>23</v>
      </c>
      <c r="S33" s="78">
        <v>0</v>
      </c>
      <c r="T33" s="78">
        <v>0</v>
      </c>
      <c r="U33" s="78">
        <v>51.510000000000005</v>
      </c>
      <c r="V33" s="78">
        <v>0</v>
      </c>
      <c r="W33" s="78">
        <v>0</v>
      </c>
      <c r="X33" s="78">
        <v>0</v>
      </c>
      <c r="Y33" s="78">
        <v>0</v>
      </c>
      <c r="Z33" s="78">
        <v>0</v>
      </c>
      <c r="AA33" s="78">
        <v>16.5</v>
      </c>
      <c r="AB33" s="78">
        <v>0</v>
      </c>
      <c r="AC33" s="78">
        <v>0</v>
      </c>
      <c r="AD33" s="85">
        <v>1703.8</v>
      </c>
      <c r="AE33" s="78">
        <v>0</v>
      </c>
      <c r="AF33" s="78">
        <v>0</v>
      </c>
      <c r="AG33" s="78">
        <v>91.009999999999991</v>
      </c>
      <c r="AH33" s="78">
        <f t="shared" si="2"/>
        <v>-91.009999999999991</v>
      </c>
      <c r="AI33" s="78">
        <v>1703.8</v>
      </c>
      <c r="AJ33">
        <f t="shared" si="1"/>
        <v>0</v>
      </c>
      <c r="AK33" s="191">
        <f t="shared" si="3"/>
        <v>1703.8</v>
      </c>
    </row>
    <row r="34" spans="1:37">
      <c r="A34" s="83" t="s">
        <v>107</v>
      </c>
      <c r="B34" s="90" t="s">
        <v>122</v>
      </c>
      <c r="C34" s="91" t="s">
        <v>123</v>
      </c>
      <c r="D34" s="78">
        <v>17.07</v>
      </c>
      <c r="E34" s="78">
        <v>0</v>
      </c>
      <c r="F34" s="78">
        <v>0</v>
      </c>
      <c r="G34" s="78">
        <v>0</v>
      </c>
      <c r="H34" s="78">
        <v>0</v>
      </c>
      <c r="I34" s="78">
        <v>0</v>
      </c>
      <c r="J34" s="78">
        <v>0</v>
      </c>
      <c r="K34" s="78">
        <v>0</v>
      </c>
      <c r="L34" s="78">
        <v>0</v>
      </c>
      <c r="M34" s="78">
        <v>0</v>
      </c>
      <c r="N34" s="78">
        <v>0</v>
      </c>
      <c r="O34" s="78">
        <v>0</v>
      </c>
      <c r="P34" s="78">
        <v>0</v>
      </c>
      <c r="Q34" s="78">
        <v>0</v>
      </c>
      <c r="R34" s="78">
        <v>0</v>
      </c>
      <c r="S34" s="78">
        <v>0</v>
      </c>
      <c r="T34" s="78">
        <v>0</v>
      </c>
      <c r="U34" s="78">
        <v>0</v>
      </c>
      <c r="V34" s="78">
        <v>0</v>
      </c>
      <c r="W34" s="78">
        <v>0</v>
      </c>
      <c r="X34" s="78">
        <v>0</v>
      </c>
      <c r="Y34" s="78">
        <v>0</v>
      </c>
      <c r="Z34" s="78">
        <v>0</v>
      </c>
      <c r="AA34" s="78">
        <v>0</v>
      </c>
      <c r="AB34" s="78">
        <v>0</v>
      </c>
      <c r="AC34" s="78">
        <v>0</v>
      </c>
      <c r="AD34" s="78">
        <v>0</v>
      </c>
      <c r="AE34" s="85">
        <v>17.07</v>
      </c>
      <c r="AF34" s="78">
        <v>0</v>
      </c>
      <c r="AG34" s="78">
        <v>0</v>
      </c>
      <c r="AH34" s="76">
        <f t="shared" si="2"/>
        <v>0</v>
      </c>
      <c r="AI34" s="78">
        <v>17.07</v>
      </c>
      <c r="AJ34">
        <f t="shared" si="1"/>
        <v>0</v>
      </c>
      <c r="AK34" s="191">
        <f t="shared" si="3"/>
        <v>17.07</v>
      </c>
    </row>
    <row r="35" spans="1:37">
      <c r="A35" s="74" t="s">
        <v>202</v>
      </c>
      <c r="B35" s="95" t="s">
        <v>183</v>
      </c>
      <c r="C35" s="96" t="s">
        <v>82</v>
      </c>
      <c r="D35" s="76">
        <v>3841.2099999999996</v>
      </c>
      <c r="E35" s="76">
        <v>1676.42</v>
      </c>
      <c r="F35" s="76">
        <v>0</v>
      </c>
      <c r="G35" s="76">
        <v>0</v>
      </c>
      <c r="H35" s="76">
        <v>0</v>
      </c>
      <c r="I35" s="76">
        <v>0</v>
      </c>
      <c r="J35" s="76">
        <v>1376.42</v>
      </c>
      <c r="K35" s="76">
        <v>290</v>
      </c>
      <c r="L35" s="76">
        <v>0</v>
      </c>
      <c r="M35" s="76">
        <v>10</v>
      </c>
      <c r="N35" s="76">
        <v>38.5</v>
      </c>
      <c r="O35" s="76">
        <v>1.82</v>
      </c>
      <c r="P35" s="76">
        <v>0</v>
      </c>
      <c r="Q35" s="76">
        <v>0</v>
      </c>
      <c r="R35" s="76">
        <v>0</v>
      </c>
      <c r="S35" s="76">
        <v>0</v>
      </c>
      <c r="T35" s="76">
        <v>0</v>
      </c>
      <c r="U35" s="76">
        <v>35.730000000000004</v>
      </c>
      <c r="V35" s="76">
        <v>0</v>
      </c>
      <c r="W35" s="76">
        <v>0.15</v>
      </c>
      <c r="X35" s="76">
        <v>0</v>
      </c>
      <c r="Y35" s="76">
        <v>0</v>
      </c>
      <c r="Z35" s="76">
        <v>0</v>
      </c>
      <c r="AA35" s="76">
        <v>0</v>
      </c>
      <c r="AB35" s="76">
        <v>0.8</v>
      </c>
      <c r="AC35" s="76">
        <v>0</v>
      </c>
      <c r="AD35" s="76">
        <v>0</v>
      </c>
      <c r="AE35" s="76">
        <v>0</v>
      </c>
      <c r="AF35" s="82">
        <v>2126.2899999999995</v>
      </c>
      <c r="AG35" s="76">
        <v>1714.92</v>
      </c>
      <c r="AH35" s="76">
        <f t="shared" si="2"/>
        <v>-1714.92</v>
      </c>
      <c r="AI35" s="76">
        <v>2126.2899999999995</v>
      </c>
      <c r="AJ35">
        <f t="shared" si="1"/>
        <v>0</v>
      </c>
      <c r="AK35" s="191">
        <f t="shared" si="3"/>
        <v>2126.2899999999995</v>
      </c>
    </row>
    <row r="36" spans="1:37">
      <c r="A36" s="188"/>
      <c r="B36" s="97" t="s">
        <v>184</v>
      </c>
      <c r="C36" s="97"/>
      <c r="D36" s="76"/>
      <c r="E36" s="76">
        <v>1676.42</v>
      </c>
      <c r="F36" s="76">
        <v>0</v>
      </c>
      <c r="G36" s="76">
        <v>0</v>
      </c>
      <c r="H36" s="76">
        <v>269.79000000000087</v>
      </c>
      <c r="I36" s="76">
        <v>0</v>
      </c>
      <c r="J36" s="76">
        <v>6375.3200000000006</v>
      </c>
      <c r="K36" s="76">
        <v>2421.3399999999965</v>
      </c>
      <c r="L36" s="76">
        <v>0</v>
      </c>
      <c r="M36" s="76">
        <v>230</v>
      </c>
      <c r="N36" s="76">
        <v>1095.97</v>
      </c>
      <c r="O36" s="76">
        <v>22.47</v>
      </c>
      <c r="P36" s="76">
        <v>1.19</v>
      </c>
      <c r="Q36" s="76">
        <v>30</v>
      </c>
      <c r="R36" s="76">
        <v>83.98</v>
      </c>
      <c r="S36" s="76">
        <v>1.1600000000000001</v>
      </c>
      <c r="T36" s="76">
        <v>0</v>
      </c>
      <c r="U36" s="76">
        <v>759.20999999999992</v>
      </c>
      <c r="V36" s="76">
        <v>6.5</v>
      </c>
      <c r="W36" s="76">
        <v>221.86999999999995</v>
      </c>
      <c r="X36" s="76">
        <v>0.619999999999999</v>
      </c>
      <c r="Y36" s="76">
        <v>2.66</v>
      </c>
      <c r="Z36" s="76">
        <v>23.900000000000002</v>
      </c>
      <c r="AA36" s="76">
        <v>36.5</v>
      </c>
      <c r="AB36" s="76">
        <v>5.3299999999999992</v>
      </c>
      <c r="AC36" s="76">
        <v>3.58</v>
      </c>
      <c r="AD36" s="76">
        <v>0</v>
      </c>
      <c r="AE36" s="76">
        <v>0</v>
      </c>
      <c r="AF36" s="76">
        <v>0</v>
      </c>
      <c r="AG36" s="76"/>
      <c r="AH36" s="76"/>
      <c r="AI36" s="76"/>
      <c r="AK36">
        <v>32</v>
      </c>
    </row>
    <row r="37" spans="1:37">
      <c r="A37" s="188"/>
      <c r="B37" s="97" t="s">
        <v>313</v>
      </c>
      <c r="C37" s="97"/>
      <c r="D37" s="76">
        <v>86859.489999999991</v>
      </c>
      <c r="E37" s="79">
        <v>80248.19</v>
      </c>
      <c r="F37" s="79">
        <v>6836.3799999999992</v>
      </c>
      <c r="G37" s="79">
        <v>3000.61</v>
      </c>
      <c r="H37" s="79">
        <v>16828.309999999998</v>
      </c>
      <c r="I37" s="79">
        <v>2946.1800000000003</v>
      </c>
      <c r="J37" s="79">
        <v>11687.76</v>
      </c>
      <c r="K37" s="79">
        <v>41703.990000000005</v>
      </c>
      <c r="L37" s="79">
        <v>15.57</v>
      </c>
      <c r="M37" s="79">
        <v>230</v>
      </c>
      <c r="N37" s="79">
        <v>4485.01</v>
      </c>
      <c r="O37" s="79">
        <v>25</v>
      </c>
      <c r="P37" s="79">
        <v>2.83</v>
      </c>
      <c r="Q37" s="79">
        <v>30</v>
      </c>
      <c r="R37" s="79">
        <v>83.980000000000018</v>
      </c>
      <c r="S37" s="79">
        <v>68.709999999999994</v>
      </c>
      <c r="T37" s="79">
        <v>34.630000000000003</v>
      </c>
      <c r="U37" s="79">
        <v>1361.27</v>
      </c>
      <c r="V37" s="79">
        <v>6.5</v>
      </c>
      <c r="W37" s="79">
        <v>997.6</v>
      </c>
      <c r="X37" s="79">
        <v>29.529999999999998</v>
      </c>
      <c r="Y37" s="79">
        <v>3.8200000000000003</v>
      </c>
      <c r="Z37" s="79">
        <v>61.660000000000011</v>
      </c>
      <c r="AA37" s="79">
        <v>49.7</v>
      </c>
      <c r="AB37" s="79">
        <v>5.33</v>
      </c>
      <c r="AC37" s="79">
        <v>3.58</v>
      </c>
      <c r="AD37" s="79">
        <v>1703.8</v>
      </c>
      <c r="AE37" s="79">
        <v>17.07</v>
      </c>
      <c r="AF37" s="79">
        <v>2126.2899999999995</v>
      </c>
      <c r="AG37" s="76"/>
      <c r="AH37" s="76"/>
      <c r="AI37" s="76"/>
      <c r="AK37">
        <v>33</v>
      </c>
    </row>
    <row r="39" spans="1:37">
      <c r="A39">
        <v>1</v>
      </c>
      <c r="B39">
        <v>2</v>
      </c>
      <c r="C39">
        <v>3</v>
      </c>
      <c r="D39">
        <v>4</v>
      </c>
      <c r="E39">
        <v>5</v>
      </c>
      <c r="F39">
        <v>6</v>
      </c>
      <c r="G39">
        <v>7</v>
      </c>
      <c r="H39">
        <v>8</v>
      </c>
      <c r="I39">
        <v>9</v>
      </c>
      <c r="J39">
        <v>10</v>
      </c>
      <c r="K39">
        <v>11</v>
      </c>
      <c r="L39">
        <v>12</v>
      </c>
      <c r="M39">
        <v>13</v>
      </c>
      <c r="N39">
        <v>14</v>
      </c>
      <c r="O39">
        <v>15</v>
      </c>
      <c r="P39">
        <v>16</v>
      </c>
      <c r="Q39">
        <v>17</v>
      </c>
      <c r="R39">
        <v>18</v>
      </c>
      <c r="S39">
        <v>19</v>
      </c>
      <c r="T39">
        <v>20</v>
      </c>
      <c r="U39">
        <v>21</v>
      </c>
      <c r="V39">
        <v>22</v>
      </c>
      <c r="W39">
        <v>23</v>
      </c>
      <c r="X39">
        <v>24</v>
      </c>
      <c r="Y39">
        <v>25</v>
      </c>
      <c r="Z39">
        <v>26</v>
      </c>
      <c r="AA39">
        <v>27</v>
      </c>
      <c r="AB39">
        <v>28</v>
      </c>
      <c r="AC39">
        <v>29</v>
      </c>
      <c r="AD39">
        <v>30</v>
      </c>
      <c r="AE39">
        <v>31</v>
      </c>
      <c r="AF39">
        <v>32</v>
      </c>
      <c r="AG39">
        <v>33</v>
      </c>
      <c r="AH39">
        <v>34</v>
      </c>
      <c r="AI39">
        <v>35</v>
      </c>
    </row>
  </sheetData>
  <mergeCells count="11">
    <mergeCell ref="A2:G2"/>
    <mergeCell ref="A4:A5"/>
    <mergeCell ref="B4:B5"/>
    <mergeCell ref="C4:C5"/>
    <mergeCell ref="D4:D5"/>
    <mergeCell ref="AJ4:AJ5"/>
    <mergeCell ref="E4:AF4"/>
    <mergeCell ref="AG4:AG5"/>
    <mergeCell ref="AI4:AI5"/>
    <mergeCell ref="AG3:AI3"/>
    <mergeCell ref="AH4:AH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J37"/>
  <sheetViews>
    <sheetView workbookViewId="0">
      <selection activeCell="D37" sqref="D37"/>
    </sheetView>
  </sheetViews>
  <sheetFormatPr defaultRowHeight="15.75"/>
  <cols>
    <col min="2" max="2" width="36" customWidth="1"/>
    <col min="6" max="6" width="12.375" customWidth="1"/>
    <col min="8" max="8" width="13.125" customWidth="1"/>
  </cols>
  <sheetData>
    <row r="1" spans="1:10" ht="37.5" customHeight="1">
      <c r="A1" s="229" t="s">
        <v>469</v>
      </c>
      <c r="B1" s="229"/>
      <c r="C1" s="229"/>
      <c r="D1" s="229"/>
      <c r="E1" s="229"/>
      <c r="F1" s="229"/>
      <c r="G1" s="229"/>
      <c r="H1" s="229"/>
      <c r="I1" s="229"/>
      <c r="J1" s="229"/>
    </row>
    <row r="2" spans="1:10">
      <c r="A2" s="25"/>
      <c r="B2" s="25"/>
      <c r="C2" s="25"/>
      <c r="D2" s="25"/>
      <c r="E2" s="230"/>
      <c r="F2" s="230"/>
      <c r="G2" s="231" t="s">
        <v>1</v>
      </c>
      <c r="H2" s="231"/>
    </row>
    <row r="3" spans="1:10" ht="57" customHeight="1">
      <c r="A3" s="232" t="s">
        <v>2</v>
      </c>
      <c r="B3" s="232" t="s">
        <v>3</v>
      </c>
      <c r="C3" s="232" t="s">
        <v>4</v>
      </c>
      <c r="D3" s="232" t="s">
        <v>185</v>
      </c>
      <c r="E3" s="232" t="s">
        <v>186</v>
      </c>
      <c r="F3" s="232"/>
      <c r="G3" s="232" t="s">
        <v>394</v>
      </c>
      <c r="H3" s="232"/>
    </row>
    <row r="4" spans="1:10">
      <c r="A4" s="232"/>
      <c r="B4" s="232"/>
      <c r="C4" s="232"/>
      <c r="D4" s="232"/>
      <c r="E4" s="232" t="s">
        <v>178</v>
      </c>
      <c r="F4" s="10" t="s">
        <v>187</v>
      </c>
      <c r="G4" s="232" t="s">
        <v>178</v>
      </c>
      <c r="H4" s="10" t="s">
        <v>187</v>
      </c>
    </row>
    <row r="5" spans="1:10">
      <c r="A5" s="232"/>
      <c r="B5" s="232"/>
      <c r="C5" s="232"/>
      <c r="D5" s="232"/>
      <c r="E5" s="232"/>
      <c r="F5" s="10" t="s">
        <v>188</v>
      </c>
      <c r="G5" s="232"/>
      <c r="H5" s="10" t="s">
        <v>188</v>
      </c>
    </row>
    <row r="6" spans="1:10">
      <c r="A6" s="11" t="s">
        <v>16</v>
      </c>
      <c r="B6" s="11" t="s">
        <v>17</v>
      </c>
      <c r="C6" s="11" t="s">
        <v>18</v>
      </c>
      <c r="D6" s="11" t="s">
        <v>127</v>
      </c>
      <c r="E6" s="11" t="s">
        <v>20</v>
      </c>
      <c r="F6" s="11" t="s">
        <v>189</v>
      </c>
      <c r="G6" s="11" t="s">
        <v>22</v>
      </c>
      <c r="H6" s="11" t="s">
        <v>190</v>
      </c>
    </row>
    <row r="7" spans="1:10">
      <c r="A7" s="10"/>
      <c r="B7" s="12" t="s">
        <v>128</v>
      </c>
      <c r="C7" s="11"/>
      <c r="D7" s="16">
        <f>'03CH'!F8</f>
        <v>86859.489999999991</v>
      </c>
      <c r="E7" s="16">
        <v>86850.25</v>
      </c>
      <c r="F7" s="16">
        <f>D7-E7</f>
        <v>9.2399999999906868</v>
      </c>
      <c r="G7" s="16">
        <v>86859.49</v>
      </c>
      <c r="H7" s="16">
        <f>D7-G7</f>
        <v>0</v>
      </c>
    </row>
    <row r="8" spans="1:10">
      <c r="A8" s="14">
        <v>1</v>
      </c>
      <c r="B8" s="15" t="s">
        <v>29</v>
      </c>
      <c r="C8" s="10" t="s">
        <v>30</v>
      </c>
      <c r="D8" s="16">
        <f>'03CH'!F9</f>
        <v>80248.19</v>
      </c>
      <c r="E8" s="16">
        <v>80685.570000000007</v>
      </c>
      <c r="F8" s="16">
        <f t="shared" ref="F8:F37" si="0">D8-E8</f>
        <v>-437.38000000000466</v>
      </c>
      <c r="G8" s="16">
        <f>'01CH'!D7</f>
        <v>79629.239999999991</v>
      </c>
      <c r="H8" s="16">
        <f t="shared" ref="H8:H37" si="1">D8-G8</f>
        <v>618.95000000001164</v>
      </c>
    </row>
    <row r="9" spans="1:10">
      <c r="A9" s="17" t="s">
        <v>31</v>
      </c>
      <c r="B9" s="18" t="s">
        <v>32</v>
      </c>
      <c r="C9" s="17" t="s">
        <v>33</v>
      </c>
      <c r="D9" s="19">
        <f>'03CH'!F10</f>
        <v>6836.3799999999992</v>
      </c>
      <c r="E9" s="19">
        <v>7507.59</v>
      </c>
      <c r="F9" s="19">
        <f t="shared" si="0"/>
        <v>-671.21000000000095</v>
      </c>
      <c r="G9" s="16">
        <f>'01CH'!D8</f>
        <v>6861</v>
      </c>
      <c r="H9" s="19">
        <f t="shared" si="1"/>
        <v>-24.6200000000008</v>
      </c>
    </row>
    <row r="10" spans="1:10">
      <c r="A10" s="17"/>
      <c r="B10" s="20" t="s">
        <v>34</v>
      </c>
      <c r="C10" s="21" t="s">
        <v>35</v>
      </c>
      <c r="D10" s="22">
        <f>'03CH'!F11</f>
        <v>3000.61</v>
      </c>
      <c r="E10" s="22">
        <v>3016.06</v>
      </c>
      <c r="F10" s="22">
        <f t="shared" si="0"/>
        <v>-15.449999999999818</v>
      </c>
      <c r="G10" s="16">
        <f>'01CH'!D9</f>
        <v>3006.46</v>
      </c>
      <c r="H10" s="22">
        <f t="shared" si="1"/>
        <v>-5.8499999999999091</v>
      </c>
    </row>
    <row r="11" spans="1:10">
      <c r="A11" s="17" t="s">
        <v>37</v>
      </c>
      <c r="B11" s="18" t="s">
        <v>38</v>
      </c>
      <c r="C11" s="17" t="s">
        <v>39</v>
      </c>
      <c r="D11" s="19">
        <f>'03CH'!F12</f>
        <v>16828.309999999998</v>
      </c>
      <c r="E11" s="19">
        <v>13584.23</v>
      </c>
      <c r="F11" s="19">
        <f t="shared" si="0"/>
        <v>3244.0799999999981</v>
      </c>
      <c r="G11" s="16">
        <f>'01CH'!D10</f>
        <v>1785.45</v>
      </c>
      <c r="H11" s="19">
        <f t="shared" si="1"/>
        <v>15042.859999999997</v>
      </c>
    </row>
    <row r="12" spans="1:10">
      <c r="A12" s="17" t="s">
        <v>40</v>
      </c>
      <c r="B12" s="18" t="s">
        <v>41</v>
      </c>
      <c r="C12" s="17" t="s">
        <v>42</v>
      </c>
      <c r="D12" s="19">
        <f>'03CH'!F13</f>
        <v>2946.1800000000003</v>
      </c>
      <c r="E12" s="19">
        <v>10604.92</v>
      </c>
      <c r="F12" s="19">
        <f t="shared" si="0"/>
        <v>-7658.74</v>
      </c>
      <c r="G12" s="16">
        <f>'01CH'!D11</f>
        <v>2069.0899999999997</v>
      </c>
      <c r="H12" s="19">
        <f t="shared" si="1"/>
        <v>877.0900000000006</v>
      </c>
    </row>
    <row r="13" spans="1:10">
      <c r="A13" s="17" t="s">
        <v>43</v>
      </c>
      <c r="B13" s="18" t="s">
        <v>44</v>
      </c>
      <c r="C13" s="17" t="s">
        <v>45</v>
      </c>
      <c r="D13" s="19">
        <f>'03CH'!F14</f>
        <v>11687.76</v>
      </c>
      <c r="E13" s="19"/>
      <c r="F13" s="19">
        <f t="shared" si="0"/>
        <v>11687.76</v>
      </c>
      <c r="G13" s="16">
        <f>'01CH'!D12</f>
        <v>21399.29</v>
      </c>
      <c r="H13" s="19">
        <f t="shared" si="1"/>
        <v>-9711.5300000000007</v>
      </c>
    </row>
    <row r="14" spans="1:10">
      <c r="A14" s="17" t="s">
        <v>46</v>
      </c>
      <c r="B14" s="18" t="s">
        <v>48</v>
      </c>
      <c r="C14" s="17" t="s">
        <v>49</v>
      </c>
      <c r="D14" s="19">
        <f>'03CH'!F15</f>
        <v>41703.990000000005</v>
      </c>
      <c r="E14" s="19">
        <v>43253.2</v>
      </c>
      <c r="F14" s="19">
        <f t="shared" si="0"/>
        <v>-1549.2099999999919</v>
      </c>
      <c r="G14" s="16">
        <f>'01CH'!D13</f>
        <v>3090.95</v>
      </c>
      <c r="H14" s="19">
        <f t="shared" si="1"/>
        <v>38613.040000000008</v>
      </c>
    </row>
    <row r="15" spans="1:10">
      <c r="A15" s="17" t="s">
        <v>47</v>
      </c>
      <c r="B15" s="18" t="s">
        <v>51</v>
      </c>
      <c r="C15" s="17" t="s">
        <v>52</v>
      </c>
      <c r="D15" s="19">
        <f>'03CH'!F16</f>
        <v>15.57</v>
      </c>
      <c r="E15" s="19">
        <v>86.24</v>
      </c>
      <c r="F15" s="19">
        <f t="shared" si="0"/>
        <v>-70.669999999999987</v>
      </c>
      <c r="G15" s="16">
        <f>'01CH'!D14</f>
        <v>5312.44</v>
      </c>
      <c r="H15" s="19">
        <f t="shared" si="1"/>
        <v>-5296.87</v>
      </c>
    </row>
    <row r="16" spans="1:10">
      <c r="A16" s="17" t="s">
        <v>50</v>
      </c>
      <c r="B16" s="18" t="s">
        <v>53</v>
      </c>
      <c r="C16" s="17" t="s">
        <v>54</v>
      </c>
      <c r="D16" s="19">
        <f>'03CH'!F17</f>
        <v>230</v>
      </c>
      <c r="E16" s="19"/>
      <c r="F16" s="19">
        <f t="shared" si="0"/>
        <v>230</v>
      </c>
      <c r="G16" s="16"/>
      <c r="H16" s="19">
        <f t="shared" si="1"/>
        <v>230</v>
      </c>
    </row>
    <row r="17" spans="1:8">
      <c r="A17" s="14">
        <v>2</v>
      </c>
      <c r="B17" s="15" t="s">
        <v>55</v>
      </c>
      <c r="C17" s="10" t="s">
        <v>56</v>
      </c>
      <c r="D17" s="19">
        <f>'03CH'!F18</f>
        <v>4485.01</v>
      </c>
      <c r="E17" s="13">
        <v>3278.78</v>
      </c>
      <c r="F17" s="16">
        <f t="shared" si="0"/>
        <v>1206.23</v>
      </c>
      <c r="G17" s="13" t="e">
        <f>'01CH'!#REF!</f>
        <v>#REF!</v>
      </c>
      <c r="H17" s="16" t="e">
        <f t="shared" si="1"/>
        <v>#REF!</v>
      </c>
    </row>
    <row r="18" spans="1:8">
      <c r="A18" s="17" t="s">
        <v>57</v>
      </c>
      <c r="B18" s="18" t="s">
        <v>58</v>
      </c>
      <c r="C18" s="17" t="s">
        <v>59</v>
      </c>
      <c r="D18" s="19">
        <f>'03CH'!F19</f>
        <v>25</v>
      </c>
      <c r="E18" s="19">
        <v>9.3000000000000007</v>
      </c>
      <c r="F18" s="19">
        <f t="shared" si="0"/>
        <v>15.7</v>
      </c>
      <c r="G18" s="113">
        <f>'01CH'!D15</f>
        <v>42947.99</v>
      </c>
      <c r="H18" s="19">
        <f t="shared" si="1"/>
        <v>-42922.99</v>
      </c>
    </row>
    <row r="19" spans="1:8">
      <c r="A19" s="17" t="s">
        <v>60</v>
      </c>
      <c r="B19" s="18" t="s">
        <v>61</v>
      </c>
      <c r="C19" s="17" t="s">
        <v>62</v>
      </c>
      <c r="D19" s="19">
        <f>'03CH'!F21</f>
        <v>2.83</v>
      </c>
      <c r="E19" s="19">
        <v>1.8</v>
      </c>
      <c r="F19" s="19">
        <f t="shared" si="0"/>
        <v>1.03</v>
      </c>
      <c r="G19" s="113">
        <f>'01CH'!D16</f>
        <v>17.57</v>
      </c>
      <c r="H19" s="19">
        <f t="shared" si="1"/>
        <v>-14.74</v>
      </c>
    </row>
    <row r="20" spans="1:8">
      <c r="A20" s="17" t="s">
        <v>63</v>
      </c>
      <c r="B20" s="18" t="s">
        <v>68</v>
      </c>
      <c r="C20" s="17" t="s">
        <v>69</v>
      </c>
      <c r="D20" s="19">
        <f>'03CH'!F22</f>
        <v>30</v>
      </c>
      <c r="E20" s="19">
        <v>34.5</v>
      </c>
      <c r="F20" s="19">
        <f t="shared" si="0"/>
        <v>-4.5</v>
      </c>
      <c r="G20" s="19"/>
      <c r="H20" s="19">
        <f t="shared" si="1"/>
        <v>30</v>
      </c>
    </row>
    <row r="21" spans="1:8">
      <c r="A21" s="17" t="s">
        <v>66</v>
      </c>
      <c r="B21" s="18" t="s">
        <v>71</v>
      </c>
      <c r="C21" s="17" t="s">
        <v>72</v>
      </c>
      <c r="D21" s="19">
        <f>'03CH'!F23</f>
        <v>83.980000000000018</v>
      </c>
      <c r="E21" s="19"/>
      <c r="F21" s="19">
        <f t="shared" si="0"/>
        <v>83.980000000000018</v>
      </c>
      <c r="G21" s="19"/>
      <c r="H21" s="19">
        <f t="shared" si="1"/>
        <v>83.980000000000018</v>
      </c>
    </row>
    <row r="22" spans="1:8">
      <c r="A22" s="17" t="s">
        <v>67</v>
      </c>
      <c r="B22" s="18" t="s">
        <v>74</v>
      </c>
      <c r="C22" s="17" t="s">
        <v>75</v>
      </c>
      <c r="D22" s="19">
        <f>'03CH'!F24</f>
        <v>68.709999999999994</v>
      </c>
      <c r="E22" s="19">
        <v>6.64</v>
      </c>
      <c r="F22" s="19">
        <f t="shared" si="0"/>
        <v>62.069999999999993</v>
      </c>
      <c r="G22" s="19" t="e">
        <f>'01CH'!#REF!</f>
        <v>#REF!</v>
      </c>
      <c r="H22" s="19" t="e">
        <f t="shared" si="1"/>
        <v>#REF!</v>
      </c>
    </row>
    <row r="23" spans="1:8">
      <c r="A23" s="17" t="s">
        <v>70</v>
      </c>
      <c r="B23" s="18" t="s">
        <v>77</v>
      </c>
      <c r="C23" s="17" t="s">
        <v>78</v>
      </c>
      <c r="D23" s="19">
        <f>'03CH'!F25</f>
        <v>34.630000000000003</v>
      </c>
      <c r="E23" s="19">
        <v>15.06</v>
      </c>
      <c r="F23" s="19">
        <f t="shared" si="0"/>
        <v>19.57</v>
      </c>
      <c r="G23" s="19">
        <v>34.630000000000003</v>
      </c>
      <c r="H23" s="19">
        <f t="shared" si="1"/>
        <v>0</v>
      </c>
    </row>
    <row r="24" spans="1:8">
      <c r="A24" s="17" t="s">
        <v>73</v>
      </c>
      <c r="B24" s="18" t="s">
        <v>80</v>
      </c>
      <c r="C24" s="17" t="s">
        <v>81</v>
      </c>
      <c r="D24" s="19">
        <f>'03CH'!F26</f>
        <v>1361.27</v>
      </c>
      <c r="E24" s="19">
        <v>1062.32</v>
      </c>
      <c r="F24" s="19">
        <f t="shared" si="0"/>
        <v>298.95000000000005</v>
      </c>
      <c r="G24" s="19">
        <f>'01CH'!D17</f>
        <v>3389.0400000000004</v>
      </c>
      <c r="H24" s="19">
        <f t="shared" si="1"/>
        <v>-2027.7700000000004</v>
      </c>
    </row>
    <row r="25" spans="1:8">
      <c r="A25" s="17" t="s">
        <v>76</v>
      </c>
      <c r="B25" s="18" t="s">
        <v>93</v>
      </c>
      <c r="C25" s="17" t="s">
        <v>94</v>
      </c>
      <c r="D25" s="19">
        <f>'03CH'!F40</f>
        <v>6.5</v>
      </c>
      <c r="E25" s="19">
        <v>7.5</v>
      </c>
      <c r="F25" s="19">
        <f t="shared" si="0"/>
        <v>-1</v>
      </c>
      <c r="G25" s="19"/>
      <c r="H25" s="19">
        <f t="shared" si="1"/>
        <v>6.5</v>
      </c>
    </row>
    <row r="26" spans="1:8">
      <c r="A26" s="17" t="s">
        <v>79</v>
      </c>
      <c r="B26" s="18" t="s">
        <v>96</v>
      </c>
      <c r="C26" s="17" t="s">
        <v>97</v>
      </c>
      <c r="D26" s="19">
        <f>'03CH'!F41</f>
        <v>997.6</v>
      </c>
      <c r="E26" s="19">
        <v>533.41</v>
      </c>
      <c r="F26" s="19">
        <f t="shared" si="0"/>
        <v>464.19000000000005</v>
      </c>
      <c r="G26" s="19" t="e">
        <f>'01CH'!#REF!</f>
        <v>#REF!</v>
      </c>
      <c r="H26" s="19" t="e">
        <f t="shared" si="1"/>
        <v>#REF!</v>
      </c>
    </row>
    <row r="27" spans="1:8">
      <c r="A27" s="17" t="s">
        <v>90</v>
      </c>
      <c r="B27" s="18" t="s">
        <v>99</v>
      </c>
      <c r="C27" s="17" t="s">
        <v>100</v>
      </c>
      <c r="D27" s="19">
        <f>'03CH'!F42</f>
        <v>0</v>
      </c>
      <c r="E27" s="19">
        <v>60.53</v>
      </c>
      <c r="F27" s="19">
        <f t="shared" si="0"/>
        <v>-60.53</v>
      </c>
      <c r="G27" s="19"/>
      <c r="H27" s="19">
        <f t="shared" si="1"/>
        <v>0</v>
      </c>
    </row>
    <row r="28" spans="1:8">
      <c r="A28" s="17" t="s">
        <v>91</v>
      </c>
      <c r="B28" s="18" t="s">
        <v>102</v>
      </c>
      <c r="C28" s="17" t="s">
        <v>103</v>
      </c>
      <c r="D28" s="19">
        <f>'03CH'!F43</f>
        <v>29.529999999999998</v>
      </c>
      <c r="E28" s="19">
        <v>30.63</v>
      </c>
      <c r="F28" s="19">
        <f t="shared" si="0"/>
        <v>-1.1000000000000014</v>
      </c>
      <c r="G28" s="19" t="e">
        <f>'01CH'!#REF!</f>
        <v>#REF!</v>
      </c>
      <c r="H28" s="19" t="e">
        <f t="shared" si="1"/>
        <v>#REF!</v>
      </c>
    </row>
    <row r="29" spans="1:8">
      <c r="A29" s="17" t="s">
        <v>92</v>
      </c>
      <c r="B29" s="18" t="s">
        <v>105</v>
      </c>
      <c r="C29" s="17" t="s">
        <v>106</v>
      </c>
      <c r="D29" s="19">
        <f>'03CH'!F44</f>
        <v>0</v>
      </c>
      <c r="E29" s="19"/>
      <c r="F29" s="19">
        <f t="shared" si="0"/>
        <v>0</v>
      </c>
      <c r="G29" s="19"/>
      <c r="H29" s="19">
        <f t="shared" si="1"/>
        <v>0</v>
      </c>
    </row>
    <row r="30" spans="1:8">
      <c r="A30" s="17" t="s">
        <v>95</v>
      </c>
      <c r="B30" s="18" t="s">
        <v>109</v>
      </c>
      <c r="C30" s="17" t="s">
        <v>110</v>
      </c>
      <c r="D30" s="19">
        <f>'03CH'!F45</f>
        <v>3.8200000000000003</v>
      </c>
      <c r="E30" s="19">
        <v>0.53</v>
      </c>
      <c r="F30" s="19">
        <f t="shared" si="0"/>
        <v>3.29</v>
      </c>
      <c r="G30" s="19">
        <f>'01CH'!D20</f>
        <v>67.72</v>
      </c>
      <c r="H30" s="19">
        <f t="shared" si="1"/>
        <v>-63.9</v>
      </c>
    </row>
    <row r="31" spans="1:8">
      <c r="A31" s="17" t="s">
        <v>98</v>
      </c>
      <c r="B31" s="18" t="s">
        <v>112</v>
      </c>
      <c r="C31" s="17" t="s">
        <v>113</v>
      </c>
      <c r="D31" s="19">
        <f>'03CH'!F46</f>
        <v>61.660000000000011</v>
      </c>
      <c r="E31" s="19">
        <v>64.75</v>
      </c>
      <c r="F31" s="19">
        <f t="shared" si="0"/>
        <v>-3.0899999999999892</v>
      </c>
      <c r="G31" s="19">
        <f>'01CH'!D21</f>
        <v>34.630000000000003</v>
      </c>
      <c r="H31" s="19">
        <f t="shared" si="1"/>
        <v>27.030000000000008</v>
      </c>
    </row>
    <row r="32" spans="1:8">
      <c r="A32" s="17" t="s">
        <v>101</v>
      </c>
      <c r="B32" s="18" t="s">
        <v>114</v>
      </c>
      <c r="C32" s="17" t="s">
        <v>115</v>
      </c>
      <c r="D32" s="19">
        <f>'03CH'!F47</f>
        <v>49.7</v>
      </c>
      <c r="E32" s="19">
        <v>21.35</v>
      </c>
      <c r="F32" s="19">
        <f t="shared" si="0"/>
        <v>28.35</v>
      </c>
      <c r="G32" s="19">
        <f>'01CH'!D22</f>
        <v>603.80999999999995</v>
      </c>
      <c r="H32" s="19">
        <f t="shared" si="1"/>
        <v>-554.1099999999999</v>
      </c>
    </row>
    <row r="33" spans="1:8">
      <c r="A33" s="17" t="s">
        <v>104</v>
      </c>
      <c r="B33" s="18" t="s">
        <v>116</v>
      </c>
      <c r="C33" s="17" t="s">
        <v>117</v>
      </c>
      <c r="D33" s="19">
        <f>'03CH'!F48</f>
        <v>5.33</v>
      </c>
      <c r="E33" s="19"/>
      <c r="F33" s="19">
        <f t="shared" si="0"/>
        <v>5.33</v>
      </c>
      <c r="G33" s="19"/>
      <c r="H33" s="19">
        <f t="shared" si="1"/>
        <v>5.33</v>
      </c>
    </row>
    <row r="34" spans="1:8">
      <c r="A34" s="17" t="s">
        <v>107</v>
      </c>
      <c r="B34" s="18" t="s">
        <v>191</v>
      </c>
      <c r="C34" s="17" t="s">
        <v>119</v>
      </c>
      <c r="D34" s="19">
        <f>'03CH'!F49</f>
        <v>3.58</v>
      </c>
      <c r="E34" s="19"/>
      <c r="F34" s="19">
        <f t="shared" si="0"/>
        <v>3.58</v>
      </c>
      <c r="G34" s="19"/>
      <c r="H34" s="19">
        <f t="shared" si="1"/>
        <v>3.58</v>
      </c>
    </row>
    <row r="35" spans="1:8">
      <c r="A35" s="17" t="s">
        <v>108</v>
      </c>
      <c r="B35" s="18" t="s">
        <v>192</v>
      </c>
      <c r="C35" s="17" t="s">
        <v>121</v>
      </c>
      <c r="D35" s="19">
        <f>'03CH'!F50</f>
        <v>1703.8</v>
      </c>
      <c r="E35" s="19">
        <v>1430.47</v>
      </c>
      <c r="F35" s="19">
        <f t="shared" si="0"/>
        <v>273.32999999999993</v>
      </c>
      <c r="G35" s="19" t="e">
        <f>'01CH'!#REF!</f>
        <v>#REF!</v>
      </c>
      <c r="H35" s="19" t="e">
        <f t="shared" si="1"/>
        <v>#REF!</v>
      </c>
    </row>
    <row r="36" spans="1:8">
      <c r="A36" s="17" t="s">
        <v>111</v>
      </c>
      <c r="B36" s="18" t="s">
        <v>122</v>
      </c>
      <c r="C36" s="17" t="s">
        <v>123</v>
      </c>
      <c r="D36" s="19">
        <f>'03CH'!F51</f>
        <v>17.07</v>
      </c>
      <c r="E36" s="19"/>
      <c r="F36" s="19">
        <f t="shared" si="0"/>
        <v>17.07</v>
      </c>
      <c r="G36" s="19" t="e">
        <f>'01CH'!#REF!</f>
        <v>#REF!</v>
      </c>
      <c r="H36" s="19" t="e">
        <f t="shared" si="1"/>
        <v>#REF!</v>
      </c>
    </row>
    <row r="37" spans="1:8">
      <c r="A37" s="14">
        <v>3</v>
      </c>
      <c r="B37" s="15" t="s">
        <v>124</v>
      </c>
      <c r="C37" s="14" t="s">
        <v>82</v>
      </c>
      <c r="D37" s="16">
        <f>'03CH'!F52</f>
        <v>2126.2899999999995</v>
      </c>
      <c r="E37" s="16">
        <v>2886.1</v>
      </c>
      <c r="F37" s="16">
        <f t="shared" si="0"/>
        <v>-759.8100000000004</v>
      </c>
      <c r="G37" s="16" t="e">
        <f>'01CH'!#REF!</f>
        <v>#REF!</v>
      </c>
      <c r="H37" s="16" t="e">
        <f t="shared" si="1"/>
        <v>#REF!</v>
      </c>
    </row>
  </sheetData>
  <mergeCells count="11">
    <mergeCell ref="A1:J1"/>
    <mergeCell ref="E2:F2"/>
    <mergeCell ref="G2:H2"/>
    <mergeCell ref="A3:A5"/>
    <mergeCell ref="B3:B5"/>
    <mergeCell ref="C3:C5"/>
    <mergeCell ref="D3:D5"/>
    <mergeCell ref="E3:F3"/>
    <mergeCell ref="G3:H3"/>
    <mergeCell ref="E4:E5"/>
    <mergeCell ref="G4:G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F33"/>
  <sheetViews>
    <sheetView workbookViewId="0">
      <selection activeCell="D14" sqref="D14"/>
    </sheetView>
  </sheetViews>
  <sheetFormatPr defaultRowHeight="15.75"/>
  <cols>
    <col min="2" max="2" width="38.75" customWidth="1"/>
    <col min="4" max="4" width="9.125" bestFit="1" customWidth="1"/>
    <col min="5" max="6" width="11" customWidth="1"/>
  </cols>
  <sheetData>
    <row r="1" spans="1:6" ht="48.75" customHeight="1">
      <c r="A1" s="229" t="s">
        <v>470</v>
      </c>
      <c r="B1" s="229"/>
      <c r="C1" s="229"/>
      <c r="D1" s="229"/>
      <c r="E1" s="229"/>
      <c r="F1" s="229"/>
    </row>
    <row r="2" spans="1:6">
      <c r="A2" s="100"/>
      <c r="B2" s="100"/>
      <c r="C2" s="100"/>
      <c r="D2" s="100"/>
      <c r="E2" s="233" t="s">
        <v>1</v>
      </c>
      <c r="F2" s="233"/>
    </row>
    <row r="3" spans="1:6">
      <c r="A3" s="234" t="s">
        <v>2</v>
      </c>
      <c r="B3" s="234" t="s">
        <v>3</v>
      </c>
      <c r="C3" s="234" t="s">
        <v>4</v>
      </c>
      <c r="D3" s="234" t="s">
        <v>395</v>
      </c>
      <c r="E3" s="234" t="s">
        <v>193</v>
      </c>
      <c r="F3" s="234"/>
    </row>
    <row r="4" spans="1:6" ht="66.599999999999994" customHeight="1">
      <c r="A4" s="234"/>
      <c r="B4" s="234"/>
      <c r="C4" s="234"/>
      <c r="D4" s="234"/>
      <c r="E4" s="234" t="s">
        <v>194</v>
      </c>
      <c r="F4" s="234" t="s">
        <v>312</v>
      </c>
    </row>
    <row r="5" spans="1:6">
      <c r="A5" s="234"/>
      <c r="B5" s="234"/>
      <c r="C5" s="234"/>
      <c r="D5" s="234"/>
      <c r="E5" s="234"/>
      <c r="F5" s="234"/>
    </row>
    <row r="6" spans="1:6">
      <c r="A6" s="27" t="s">
        <v>16</v>
      </c>
      <c r="B6" s="27" t="s">
        <v>17</v>
      </c>
      <c r="C6" s="27" t="s">
        <v>18</v>
      </c>
      <c r="D6" s="27" t="s">
        <v>127</v>
      </c>
      <c r="E6" s="27" t="s">
        <v>20</v>
      </c>
      <c r="F6" s="27" t="s">
        <v>189</v>
      </c>
    </row>
    <row r="7" spans="1:6">
      <c r="A7" s="5">
        <v>1</v>
      </c>
      <c r="B7" s="4" t="s">
        <v>29</v>
      </c>
      <c r="C7" s="100" t="s">
        <v>30</v>
      </c>
      <c r="D7" s="7">
        <f>'01CH'!D7</f>
        <v>79629.239999999991</v>
      </c>
      <c r="E7" s="26">
        <v>80685.570000000007</v>
      </c>
      <c r="F7" s="7">
        <f t="shared" ref="F7:F12" si="0">D7-E7</f>
        <v>-1056.3300000000163</v>
      </c>
    </row>
    <row r="8" spans="1:6">
      <c r="A8" s="3" t="s">
        <v>31</v>
      </c>
      <c r="B8" s="2" t="s">
        <v>32</v>
      </c>
      <c r="C8" s="3" t="s">
        <v>33</v>
      </c>
      <c r="D8" s="9">
        <f>'01CH'!D8</f>
        <v>6861</v>
      </c>
      <c r="E8" s="30">
        <v>7507.59</v>
      </c>
      <c r="F8" s="9">
        <f t="shared" si="0"/>
        <v>-646.59000000000015</v>
      </c>
    </row>
    <row r="9" spans="1:6">
      <c r="A9" s="3"/>
      <c r="B9" s="28" t="s">
        <v>34</v>
      </c>
      <c r="C9" s="29" t="s">
        <v>35</v>
      </c>
      <c r="D9" s="148">
        <f>'01CH'!D9</f>
        <v>3006.46</v>
      </c>
      <c r="E9" s="8">
        <v>3016.06</v>
      </c>
      <c r="F9" s="9">
        <f t="shared" si="0"/>
        <v>-9.5999999999999091</v>
      </c>
    </row>
    <row r="10" spans="1:6">
      <c r="A10" s="3" t="s">
        <v>37</v>
      </c>
      <c r="B10" s="2" t="s">
        <v>38</v>
      </c>
      <c r="C10" s="3" t="s">
        <v>39</v>
      </c>
      <c r="D10" s="9">
        <f>'01CH'!D10</f>
        <v>1785.45</v>
      </c>
      <c r="E10" s="8">
        <v>13584.23</v>
      </c>
      <c r="F10" s="9">
        <f t="shared" si="0"/>
        <v>-11798.779999999999</v>
      </c>
    </row>
    <row r="11" spans="1:6">
      <c r="A11" s="3" t="s">
        <v>40</v>
      </c>
      <c r="B11" s="2" t="s">
        <v>41</v>
      </c>
      <c r="C11" s="3" t="s">
        <v>42</v>
      </c>
      <c r="D11" s="9">
        <f>'01CH'!D11</f>
        <v>2069.0899999999997</v>
      </c>
      <c r="E11" s="8">
        <v>10604.92</v>
      </c>
      <c r="F11" s="9">
        <f t="shared" si="0"/>
        <v>-8535.83</v>
      </c>
    </row>
    <row r="12" spans="1:6">
      <c r="A12" s="3" t="s">
        <v>43</v>
      </c>
      <c r="B12" s="2" t="s">
        <v>44</v>
      </c>
      <c r="C12" s="3" t="s">
        <v>45</v>
      </c>
      <c r="D12" s="9">
        <f>'01CH'!D12</f>
        <v>21399.29</v>
      </c>
      <c r="E12" s="8">
        <v>5648.99</v>
      </c>
      <c r="F12" s="9">
        <f t="shared" si="0"/>
        <v>15750.300000000001</v>
      </c>
    </row>
    <row r="13" spans="1:6">
      <c r="A13" s="3" t="s">
        <v>46</v>
      </c>
      <c r="B13" s="2" t="s">
        <v>48</v>
      </c>
      <c r="C13" s="3" t="s">
        <v>49</v>
      </c>
      <c r="D13" s="9">
        <f>'01CH'!D13</f>
        <v>3090.95</v>
      </c>
      <c r="E13" s="8">
        <v>43253.2</v>
      </c>
      <c r="F13" s="9">
        <f t="shared" ref="F13:F33" si="1">D13-E13</f>
        <v>-40162.25</v>
      </c>
    </row>
    <row r="14" spans="1:6">
      <c r="A14" s="3" t="s">
        <v>47</v>
      </c>
      <c r="B14" s="2" t="s">
        <v>51</v>
      </c>
      <c r="C14" s="3" t="s">
        <v>52</v>
      </c>
      <c r="D14" s="9">
        <f>'01CH'!D14</f>
        <v>5312.44</v>
      </c>
      <c r="E14" s="8">
        <v>86.24</v>
      </c>
      <c r="F14" s="9">
        <f t="shared" si="1"/>
        <v>5226.2</v>
      </c>
    </row>
    <row r="15" spans="1:6">
      <c r="A15" s="5">
        <v>2</v>
      </c>
      <c r="B15" s="4" t="s">
        <v>55</v>
      </c>
      <c r="C15" s="100" t="s">
        <v>56</v>
      </c>
      <c r="D15" s="7" t="e">
        <f>'01CH'!#REF!</f>
        <v>#REF!</v>
      </c>
      <c r="E15" s="7">
        <v>3278.78</v>
      </c>
      <c r="F15" s="7" t="e">
        <f t="shared" si="1"/>
        <v>#REF!</v>
      </c>
    </row>
    <row r="16" spans="1:6">
      <c r="A16" s="3" t="s">
        <v>57</v>
      </c>
      <c r="B16" s="2" t="s">
        <v>58</v>
      </c>
      <c r="C16" s="3" t="s">
        <v>59</v>
      </c>
      <c r="D16" s="9">
        <f>'01CH'!D15</f>
        <v>42947.99</v>
      </c>
      <c r="E16" s="8">
        <v>9.3000000000000007</v>
      </c>
      <c r="F16" s="9">
        <f t="shared" si="1"/>
        <v>42938.689999999995</v>
      </c>
    </row>
    <row r="17" spans="1:6">
      <c r="A17" s="3" t="s">
        <v>60</v>
      </c>
      <c r="B17" s="2" t="s">
        <v>61</v>
      </c>
      <c r="C17" s="3" t="s">
        <v>62</v>
      </c>
      <c r="D17" s="9">
        <f>'01CH'!D16</f>
        <v>17.57</v>
      </c>
      <c r="E17" s="8">
        <v>1.8</v>
      </c>
      <c r="F17" s="9">
        <f t="shared" si="1"/>
        <v>15.77</v>
      </c>
    </row>
    <row r="18" spans="1:6">
      <c r="A18" s="3" t="s">
        <v>63</v>
      </c>
      <c r="B18" s="2" t="s">
        <v>64</v>
      </c>
      <c r="C18" s="3" t="s">
        <v>65</v>
      </c>
      <c r="D18" s="8"/>
      <c r="E18" s="8">
        <v>34.5</v>
      </c>
      <c r="F18" s="9">
        <f t="shared" si="1"/>
        <v>-34.5</v>
      </c>
    </row>
    <row r="19" spans="1:6">
      <c r="A19" s="3" t="s">
        <v>66</v>
      </c>
      <c r="B19" s="2" t="s">
        <v>74</v>
      </c>
      <c r="C19" s="3" t="s">
        <v>75</v>
      </c>
      <c r="D19" s="8" t="e">
        <f>'01CH'!#REF!</f>
        <v>#REF!</v>
      </c>
      <c r="E19" s="8">
        <v>6.64</v>
      </c>
      <c r="F19" s="9" t="e">
        <f t="shared" si="1"/>
        <v>#REF!</v>
      </c>
    </row>
    <row r="20" spans="1:6">
      <c r="A20" s="3" t="s">
        <v>67</v>
      </c>
      <c r="B20" s="2" t="s">
        <v>77</v>
      </c>
      <c r="C20" s="3" t="s">
        <v>78</v>
      </c>
      <c r="D20" s="8"/>
      <c r="E20" s="8">
        <v>15.06</v>
      </c>
      <c r="F20" s="9">
        <f t="shared" si="1"/>
        <v>-15.06</v>
      </c>
    </row>
    <row r="21" spans="1:6">
      <c r="A21" s="3" t="s">
        <v>70</v>
      </c>
      <c r="B21" s="2" t="s">
        <v>80</v>
      </c>
      <c r="C21" s="3" t="s">
        <v>81</v>
      </c>
      <c r="D21" s="8">
        <f>'01CH'!D17</f>
        <v>3389.0400000000004</v>
      </c>
      <c r="E21" s="8">
        <v>1062.32</v>
      </c>
      <c r="F21" s="9">
        <f t="shared" si="1"/>
        <v>2326.7200000000003</v>
      </c>
    </row>
    <row r="22" spans="1:6">
      <c r="A22" s="3" t="s">
        <v>73</v>
      </c>
      <c r="B22" s="2" t="s">
        <v>93</v>
      </c>
      <c r="C22" s="3" t="s">
        <v>94</v>
      </c>
      <c r="D22" s="8"/>
      <c r="E22" s="8">
        <v>7.5</v>
      </c>
      <c r="F22" s="9">
        <f t="shared" si="1"/>
        <v>-7.5</v>
      </c>
    </row>
    <row r="23" spans="1:6">
      <c r="A23" s="3" t="s">
        <v>76</v>
      </c>
      <c r="B23" s="2" t="s">
        <v>96</v>
      </c>
      <c r="C23" s="3" t="s">
        <v>97</v>
      </c>
      <c r="D23" s="8" t="e">
        <f>'01CH'!#REF!</f>
        <v>#REF!</v>
      </c>
      <c r="E23" s="8">
        <v>533.41</v>
      </c>
      <c r="F23" s="9" t="e">
        <f t="shared" si="1"/>
        <v>#REF!</v>
      </c>
    </row>
    <row r="24" spans="1:6">
      <c r="A24" s="3" t="s">
        <v>79</v>
      </c>
      <c r="B24" s="2" t="s">
        <v>99</v>
      </c>
      <c r="C24" s="3" t="s">
        <v>100</v>
      </c>
      <c r="D24" s="8"/>
      <c r="E24" s="8">
        <v>60.53</v>
      </c>
      <c r="F24" s="9">
        <f t="shared" si="1"/>
        <v>-60.53</v>
      </c>
    </row>
    <row r="25" spans="1:6">
      <c r="A25" s="3" t="s">
        <v>90</v>
      </c>
      <c r="B25" s="2" t="s">
        <v>102</v>
      </c>
      <c r="C25" s="3" t="s">
        <v>103</v>
      </c>
      <c r="D25" s="8" t="e">
        <f>'01CH'!#REF!</f>
        <v>#REF!</v>
      </c>
      <c r="E25" s="8">
        <v>30.63</v>
      </c>
      <c r="F25" s="9" t="e">
        <f t="shared" si="1"/>
        <v>#REF!</v>
      </c>
    </row>
    <row r="26" spans="1:6">
      <c r="A26" s="3" t="s">
        <v>91</v>
      </c>
      <c r="B26" s="2" t="s">
        <v>105</v>
      </c>
      <c r="C26" s="3" t="s">
        <v>106</v>
      </c>
      <c r="D26" s="8"/>
      <c r="E26" s="8"/>
      <c r="F26" s="9">
        <f t="shared" si="1"/>
        <v>0</v>
      </c>
    </row>
    <row r="27" spans="1:6">
      <c r="A27" s="3" t="s">
        <v>92</v>
      </c>
      <c r="B27" s="2" t="s">
        <v>109</v>
      </c>
      <c r="C27" s="3" t="s">
        <v>110</v>
      </c>
      <c r="D27" s="8">
        <f>'01CH'!D20</f>
        <v>67.72</v>
      </c>
      <c r="E27" s="8">
        <v>0.53</v>
      </c>
      <c r="F27" s="9">
        <f t="shared" si="1"/>
        <v>67.19</v>
      </c>
    </row>
    <row r="28" spans="1:6">
      <c r="A28" s="3" t="s">
        <v>95</v>
      </c>
      <c r="B28" s="2" t="s">
        <v>112</v>
      </c>
      <c r="C28" s="3" t="s">
        <v>113</v>
      </c>
      <c r="D28" s="8">
        <f>'01CH'!D21</f>
        <v>34.630000000000003</v>
      </c>
      <c r="E28" s="8">
        <v>64.75</v>
      </c>
      <c r="F28" s="9">
        <f t="shared" si="1"/>
        <v>-30.119999999999997</v>
      </c>
    </row>
    <row r="29" spans="1:6">
      <c r="A29" s="3" t="s">
        <v>98</v>
      </c>
      <c r="B29" s="2" t="s">
        <v>114</v>
      </c>
      <c r="C29" s="3" t="s">
        <v>115</v>
      </c>
      <c r="D29" s="8">
        <f>'01CH'!D22</f>
        <v>603.80999999999995</v>
      </c>
      <c r="E29" s="8">
        <v>21.35</v>
      </c>
      <c r="F29" s="9">
        <f t="shared" si="1"/>
        <v>582.45999999999992</v>
      </c>
    </row>
    <row r="30" spans="1:6">
      <c r="A30" s="3" t="s">
        <v>101</v>
      </c>
      <c r="B30" s="2" t="s">
        <v>116</v>
      </c>
      <c r="C30" s="3" t="s">
        <v>117</v>
      </c>
      <c r="D30" s="8"/>
      <c r="E30" s="8"/>
      <c r="F30" s="9">
        <f t="shared" si="1"/>
        <v>0</v>
      </c>
    </row>
    <row r="31" spans="1:6">
      <c r="A31" s="3" t="s">
        <v>104</v>
      </c>
      <c r="B31" s="2" t="s">
        <v>120</v>
      </c>
      <c r="C31" s="3" t="s">
        <v>121</v>
      </c>
      <c r="D31" s="8" t="e">
        <f>'01CH'!#REF!</f>
        <v>#REF!</v>
      </c>
      <c r="E31" s="8">
        <v>1430.47</v>
      </c>
      <c r="F31" s="9" t="e">
        <f t="shared" si="1"/>
        <v>#REF!</v>
      </c>
    </row>
    <row r="32" spans="1:6">
      <c r="A32" s="3" t="s">
        <v>107</v>
      </c>
      <c r="B32" s="2" t="s">
        <v>122</v>
      </c>
      <c r="C32" s="3" t="s">
        <v>123</v>
      </c>
      <c r="D32" s="8" t="e">
        <f>'01CH'!#REF!</f>
        <v>#REF!</v>
      </c>
      <c r="E32" s="26"/>
      <c r="F32" s="9" t="e">
        <f t="shared" si="1"/>
        <v>#REF!</v>
      </c>
    </row>
    <row r="33" spans="1:6">
      <c r="A33" s="5">
        <v>3</v>
      </c>
      <c r="B33" s="4" t="s">
        <v>124</v>
      </c>
      <c r="C33" s="5" t="s">
        <v>82</v>
      </c>
      <c r="D33" s="26" t="e">
        <f>'01CH'!#REF!</f>
        <v>#REF!</v>
      </c>
      <c r="E33" s="26">
        <v>2886.1</v>
      </c>
      <c r="F33" s="7" t="e">
        <f t="shared" si="1"/>
        <v>#REF!</v>
      </c>
    </row>
  </sheetData>
  <mergeCells count="9">
    <mergeCell ref="A1:F1"/>
    <mergeCell ref="E2:F2"/>
    <mergeCell ref="A3:A5"/>
    <mergeCell ref="B3:B5"/>
    <mergeCell ref="C3:C5"/>
    <mergeCell ref="D3:D5"/>
    <mergeCell ref="E3:F3"/>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01CH</vt:lpstr>
      <vt:lpstr>02CH</vt:lpstr>
      <vt:lpstr>03CH</vt:lpstr>
      <vt:lpstr>04CH</vt:lpstr>
      <vt:lpstr>05CH</vt:lpstr>
      <vt:lpstr>10CH</vt:lpstr>
      <vt:lpstr>12CH</vt:lpstr>
      <vt:lpstr>PhuBieu01</vt:lpstr>
      <vt:lpstr>PhuBieu02</vt:lpstr>
      <vt:lpstr>03CH gọn</vt:lpstr>
      <vt:lpstr>'02CH'!_Toc402648237</vt:lpstr>
      <vt:lpstr>'04CH'!_Toc458063352</vt:lpstr>
      <vt:lpstr>'04CH'!_Toc458063353</vt:lpstr>
      <vt:lpstr>'05CH'!_Toc458063354</vt:lpstr>
      <vt:lpstr>'12CH'!_Toc458063357</vt:lpstr>
      <vt:lpstr>PhuBieu01!_Toc482179082</vt:lpstr>
      <vt:lpstr>PhuBieu02!_Toc482179083</vt:lpstr>
      <vt:lpstr>dsxa</vt:lpstr>
      <vt:lpstr>'10CH'!DTduan</vt:lpstr>
      <vt:lpstr>'10CH'!full</vt:lpstr>
      <vt:lpstr>'10CH'!HT_xadenhet</vt:lpstr>
      <vt:lpstr>'10CH'!LUC</vt:lpstr>
      <vt:lpstr>'10CH'!Madat_xadenhet</vt:lpstr>
      <vt:lpstr>'10CH'!madatdenhet</vt:lpstr>
      <vt:lpstr>'10CH'!manhom_xadenhet</vt:lpstr>
      <vt:lpstr>'10CH'!manhom2_xadenhet</vt:lpstr>
      <vt:lpstr>'10CH'!manhomdenhet</vt:lpstr>
      <vt:lpstr>'01CH'!Print_Area</vt:lpstr>
      <vt:lpstr>'01CH'!Print_Titles</vt:lpstr>
      <vt:lpstr>'10CH'!taisudung</vt:lpstr>
      <vt:lpstr>'10CH'!thuhoi_xadenhet</vt:lpstr>
      <vt:lpstr>'10CH'!thuhoidenhet</vt:lpstr>
      <vt:lpstr>'10CH'!TT</vt:lpstr>
      <vt:lpstr>'10CH'!TTdenhet</vt:lpstr>
      <vt:lpstr>'10CH'!xa</vt:lpstr>
      <vt:lpstr>'10CH'!xadenhet</vt:lpstr>
      <vt:lpstr>'10CH'!xatamgiamdenNCS</vt:lpstr>
      <vt:lpstr>'10CH'!xathu2denhet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dcterms:created xsi:type="dcterms:W3CDTF">2017-05-16T08:30:25Z</dcterms:created>
  <dcterms:modified xsi:type="dcterms:W3CDTF">2019-07-30T09:05:57Z</dcterms:modified>
</cp:coreProperties>
</file>